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71" activeTab="0"/>
  </bookViews>
  <sheets>
    <sheet name="Закупка" sheetId="1" r:id="rId1"/>
    <sheet name="Мальберт" sheetId="2" r:id="rId2"/>
  </sheets>
  <definedNames>
    <definedName name="_xlnm.Print_Area" localSheetId="0">'Закупка'!$A$1:$O$54</definedName>
    <definedName name="_xlnm.Print_Area" localSheetId="1">'Мальберт'!$A$1:$O$125</definedName>
  </definedNames>
  <calcPr fullCalcOnLoad="1"/>
</workbook>
</file>

<file path=xl/sharedStrings.xml><?xml version="1.0" encoding="utf-8"?>
<sst xmlns="http://schemas.openxmlformats.org/spreadsheetml/2006/main" count="239" uniqueCount="80">
  <si>
    <t>Приложение 1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</si>
  <si>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</si>
  <si>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</si>
  <si>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</si>
  <si>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</si>
  <si>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</si>
  <si>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Х</t>
  </si>
  <si>
    <t xml:space="preserve">Кол-во ед. товара </t>
  </si>
  <si>
    <t>Цена за ед. товара.</t>
  </si>
  <si>
    <t>Итого</t>
  </si>
  <si>
    <t>Даты сбора данных</t>
  </si>
  <si>
    <t>Срок действия цен</t>
  </si>
  <si>
    <t>Модель, проиизводитель</t>
  </si>
  <si>
    <t>Наименование товара, тех.  хар-ки</t>
  </si>
  <si>
    <t>ИТОГО с доставкой</t>
  </si>
  <si>
    <t xml:space="preserve">Контактная информация
(Тел./факс, адрес электронной почты  или адрес) или наименование источника </t>
  </si>
  <si>
    <t>Нименование постващика</t>
  </si>
  <si>
    <t>Номер поставщика, указанный в таблице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</si>
  <si>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</si>
  <si>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запрос котировок СМП</t>
    </r>
  </si>
  <si>
    <t>до 30.06.2012</t>
  </si>
  <si>
    <t>Дата составления сводной  таблицы       28.02.2012 года</t>
  </si>
  <si>
    <t>Электрофортепиано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</si>
  <si>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</si>
  <si>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Примечание: Лимит финансирования –               рублей.</t>
  </si>
  <si>
    <t>buhskola5@yandex.ru</t>
  </si>
  <si>
    <r>
      <t>Ф.И.О</t>
    </r>
    <r>
      <rPr>
        <sz val="14"/>
        <color indexed="8"/>
        <rFont val="Times New Roman"/>
        <family val="1"/>
      </rPr>
      <t xml:space="preserve">  </t>
    </r>
    <r>
      <rPr>
        <u val="single"/>
        <sz val="14"/>
        <color indexed="8"/>
        <rFont val="Times New Roman"/>
        <family val="1"/>
      </rPr>
      <t xml:space="preserve">руководителя  Дюльдина С.Н. </t>
    </r>
    <r>
      <rPr>
        <sz val="14"/>
        <color indexed="8"/>
        <rFont val="Times New Roman"/>
        <family val="1"/>
      </rPr>
      <t xml:space="preserve">  Подпись ______________________</t>
    </r>
  </si>
  <si>
    <t xml:space="preserve">"Арт Квартал" г. Москва
art@kraski-kisti.ru  
или телефону 8(800)333-30-27.
http://www.kraski-kisti.ru/items.html?cid=1907
 </t>
  </si>
  <si>
    <t xml:space="preserve">"Арт Квартал" </t>
  </si>
  <si>
    <t>ОО "Мультура" 
 ОГРН 1077746045079 
 Юр. адрес: 127015, г. Москва, Новодмитровская Б., д .14, стр.4 
 Телефон/факс: 730-74-36 
 Email: info@multura.com
http://www.multura.com/games/element.php?ID=22282</t>
  </si>
  <si>
    <t xml:space="preserve">ОО "Мультура" </t>
  </si>
  <si>
    <t xml:space="preserve">тел. 8 (929) 640 73 34
Интернет-магазин Старые краски
http://oldcolors.ru/index.php?ukey=product&amp;productID=11648
</t>
  </si>
  <si>
    <t>Интернет-магазин Старые краски</t>
  </si>
  <si>
    <t xml:space="preserve">Мольберт напольный "Студия" Россия  </t>
  </si>
  <si>
    <t xml:space="preserve">Мольберт напольный "Студия" Россия </t>
  </si>
  <si>
    <t>Мольберт напольный "Студия" Россия</t>
  </si>
  <si>
    <t xml:space="preserve"> ООО "Мультура" 
 ОГРН 1077746045079 
 Юр. адрес: 127015, г. Москва,Новодмитровская Б.  д .14, стр.4 
 Телефон/факс: 730-74-36 
 Email: info@multura.com
http://www.multura.com/games/element.php?ID=22251
</t>
  </si>
  <si>
    <t xml:space="preserve"> ООО "Мультура" </t>
  </si>
  <si>
    <t>Телефон: +7 (965) 267-89-89 
 E-mail для заказов:  lenart@bk.ru
http://lenart.su/product_1615.html</t>
  </si>
  <si>
    <t>Интернет магазин www.lenart.su</t>
  </si>
  <si>
    <t xml:space="preserve">Москва:   (495) 226 3604  проезд Серебрякова д.6 оф. 527
http://www.hobbistica.ru/product/17844/
</t>
  </si>
  <si>
    <t xml:space="preserve">Интернет магазин Hobbistica.ru </t>
  </si>
  <si>
    <t xml:space="preserve">Мольберт универсальный с двусторонней доской Италия </t>
  </si>
  <si>
    <t>Мольберт универсальный с двусторонней доской Италия</t>
  </si>
  <si>
    <r>
      <rPr>
        <sz val="14"/>
        <color indexed="8"/>
        <rFont val="Times New Roman"/>
        <family val="1"/>
      </rPr>
      <t>Мольберт универсальный с двусторонней доской.
Высота — 185 см.
Ширина — 70 см
Глубина — 61 см
Максимальный размер планшета — 70х100 см
Конструкция: одна сторона зеленая доска под мел, другая сторона белая под маркер. Есть полка для красок. Устанавливается под любым углом, также в вертикальной и горизонтальной позиции с помощью деревянных фиксаторов. Регулируется по высоте.
Материал: натуральный бук</t>
    </r>
    <r>
      <rPr>
        <b/>
        <sz val="14"/>
        <color indexed="8"/>
        <rFont val="Times New Roman"/>
        <family val="1"/>
      </rPr>
      <t xml:space="preserve">
</t>
    </r>
  </si>
  <si>
    <t>Телефон: +7 (965) 267-89-89 
 E-mail для заказов:  lenart@bk.ru
http://lenart.su/product_1619.html</t>
  </si>
  <si>
    <t xml:space="preserve">Интернет магазин www.lenart.su </t>
  </si>
  <si>
    <t>ОАО «МЕДИУС»
(812) 764-43-01, 764-12-76, 764-82-92  E-mail: manager2@medius.ru http://www.medius.ru/index.php?id=3486</t>
  </si>
  <si>
    <t>ОАО «МЕДИУС»</t>
  </si>
  <si>
    <t xml:space="preserve"> Москва:   (495) 226 3604   проезд Серебрякова д.6 оф. 52
http://www.hobbistica.ru/product/molbert-hlopushka-s-polkoj-i-derzhatelem-dlja-rulonov/    
</t>
  </si>
  <si>
    <t>Мольберт-хлопушка с полкой и держателем для рулонов Италия</t>
  </si>
  <si>
    <r>
      <rPr>
        <sz val="14"/>
        <color indexed="8"/>
        <rFont val="Times New Roman"/>
        <family val="1"/>
      </rPr>
      <t>Мольберт-хлопушка с полкой и держателем для рулонов. 
Высота — 118 см.
Ширина — 70 см
Глубина — 61 см
Максимальный размер планшета — до 140 см
Конструкция: одна сторона для размещения бумаги, холста и т.п. другая сторона зеленая доска под мел ( для сухого вытирания ). В верхней части мольберта расположен держатель для рулонной бумаги. Две полочки с обеих сторон. Регулируется по высоте.
Материал: натуральный бук.</t>
    </r>
    <r>
      <rPr>
        <b/>
        <sz val="14"/>
        <color indexed="8"/>
        <rFont val="Times New Roman"/>
        <family val="1"/>
      </rPr>
      <t xml:space="preserve">
</t>
    </r>
  </si>
  <si>
    <t xml:space="preserve"> ОАО «Медиус» 
  191040, Санкт- Петербург, ул. Коломенская, 4а.
 Тел.: +7 (812) 764-12-76
 Эл. почта: manager2@medius.ru http://www.medius.ru/index.php?id=3481
</t>
  </si>
  <si>
    <t xml:space="preserve"> ОАО «Медиус» </t>
  </si>
  <si>
    <t>Телефон: +7 (965) 267-89-89 
 E-mail для заказов:  lenart@bk.ru
 http://lenart.su/product_519.html</t>
  </si>
  <si>
    <t>Москва:   (495) 226 3604
г. Москва проезд Серебрякова д.6 оф. 52
www.hobbistica.ru/product/mnogofunkc-studijnyj-molbert-iz-buka-h-max-140-sm</t>
  </si>
  <si>
    <t>Интернет магазин Hobbistica.ru</t>
  </si>
  <si>
    <t xml:space="preserve">CS-50 Многофункциональный студийный мольберт из бука H max 140 см Италия  </t>
  </si>
  <si>
    <t xml:space="preserve">CS-50 Многофункциональный студийный мольберт из бука H max 140 см Италия </t>
  </si>
  <si>
    <t xml:space="preserve">CS-50 Многофункциональный студийный мольберт из бука H max 140 см Италия 
 </t>
  </si>
  <si>
    <t>"Арт Квартал" г. Москва art@kraski-kisti.ru  
тел. 8(800)333-30-27.
 http://www.kraski-kisti.ru/items.html?cid=1907</t>
  </si>
  <si>
    <t xml:space="preserve">Санкт-Петербург, Соляной 16
 Санкт-Петербург, Лиговский 154
 (812) 579-99-46, (812) 766-17-34
Компания "FINE ART"
ICQ: 38875664   E-mail: info@cosyma.ru http://www.cosyma.ru/shop/UID_6224.html
</t>
  </si>
  <si>
    <t>Компания "FINE ART"</t>
  </si>
  <si>
    <t>Компания «Мольберты.RU»</t>
  </si>
  <si>
    <r>
      <t>Способ размещения заказа</t>
    </r>
    <r>
      <rPr>
        <b/>
        <u val="single"/>
        <sz val="14"/>
        <color indexed="8"/>
        <rFont val="Times New Roman"/>
        <family val="1"/>
      </rPr>
      <t>: запрос котировок СМП</t>
    </r>
  </si>
  <si>
    <r>
      <rPr>
        <sz val="14"/>
        <color indexed="8"/>
        <rFont val="Times New Roman"/>
        <family val="1"/>
      </rPr>
      <t xml:space="preserve">Мольберт «Хлопушка А1» двусторонний
Высота — 140см
Ширина — 65см
Глубина — 50см
Максимальный размер планшета — 850x650
Конструкция: складной, двухрамный с лотком для хранения принадлежностей и фиксатором.
Материал: шлифованная высококачественная фанера толщиной 6 мм.
</t>
    </r>
    <r>
      <rPr>
        <b/>
        <sz val="14"/>
        <color indexed="8"/>
        <rFont val="Times New Roman"/>
        <family val="1"/>
      </rPr>
      <t xml:space="preserve">
</t>
    </r>
  </si>
  <si>
    <t xml:space="preserve">http://www.molberty.ru/easel.html
по тел.  8-926-211-93-63 или
e-mail:molberty@gmail.com http://molberty.ru/easel/14.html
</t>
  </si>
  <si>
    <t>http://www.molberty.ru/easel.html
по тел.  8-926-211-93-63 или
e-mail:molberty@gmail.com http://molberty.ru/easel/14.html</t>
  </si>
  <si>
    <t>Компания "Мольберты.RU"</t>
  </si>
  <si>
    <t>Санкт-Петербург, Соляной 16
 Санкт-Петербург, Лиговский 154
 (812) 579-99-46, (812) 766-17-34
Компания "FINE ART"
ICQ: 38875664   E-mail: info@cosyma.ru http://www.cosyma.ru/shop/UID_6224.html</t>
  </si>
  <si>
    <t>Дата составления сводной  таблицы       31.03.2012 года</t>
  </si>
  <si>
    <r>
      <rPr>
        <sz val="14"/>
        <color indexed="8"/>
        <rFont val="Times New Roman"/>
        <family val="1"/>
      </rPr>
      <t>Мольберт  CS-50 многофункциональный студийный.
Высота — от 122 до 235 см.
Ширина — 72 см
Глубина — 61 см
Максимальный размер планшета — до 140 см
Конструкция: регулируется как в вертикальное положение,  в абсолютно  горизонтальное и под любым углом, с помощью удобных винтов. Имеет большой поддон для хранения принадлежностей. Регулируется по высоте.
Материал: промасленный бук</t>
    </r>
    <r>
      <rPr>
        <b/>
        <sz val="14"/>
        <color indexed="8"/>
        <rFont val="Times New Roman"/>
        <family val="1"/>
      </rPr>
      <t xml:space="preserve">
</t>
    </r>
  </si>
  <si>
    <t>Мольберт универсальный с двусторонней доской.Высота — 185 см., ширина — 70 см., глубина — 61 см., максимальный размер планшета — 70х100 см
Конструкция: одна сторона зеленая доска под мел, другая сторона белая под маркер, полка для красок. регулируется  в вертикальное положение, горизонтальное, под любым углом с помощью деревянных фиксаторов. Регулируется по высоте.Материал: натуральный бук</t>
  </si>
  <si>
    <r>
      <rPr>
        <sz val="14"/>
        <rFont val="Times New Roman"/>
        <family val="1"/>
      </rPr>
      <t xml:space="preserve"> Мольберт напольный "Студия" с планшетом.
Высота —175 см.
Ширина — 105 см
Глубина — 66,5 см
Максимальный размер планшета — 64х90 см
Конструкция:  имеет верхнюю и нижнюю полки. Особенностью верхней полки является оснащение ее дополнительным специальным кронштейном, который обеспечивает возможность установки отрицательного угла наклона рабочей поверхности и фиксирования планшета или подрамника по толщине. Диапазон углов наклона: положительный от 60 до 70 градусов, отрицательный до 110 градусов. Имеет широкий диапазон высот крепления (максимальный разбег до 130 см) с плавным изменением. Благодаря специальному держателю на планшете, мольберт может быть использован без нижней и верхней полки.
Материал: береза</t>
    </r>
    <r>
      <rPr>
        <b/>
        <sz val="14"/>
        <rFont val="Times New Roman"/>
        <family val="1"/>
      </rPr>
      <t xml:space="preserve">
</t>
    </r>
  </si>
  <si>
    <t>Мольберты</t>
  </si>
  <si>
    <t>Мольберт-хлопушка с полкой и держателем для рулонов, высота — 118 см., ширина — 70 см., глубина — 61 см., максимальный размер планшета — до 140 см
Конструкция: одна сторона для размещения бумаги, холста,  другая сторона зеленая доска для ресованием мелом (для сухого вытирания). В верхней части мольберта расположен держатель для рулонной бумаги. Две полочки с обеих сторон. Регулируется по высоте. Материал: натуральный бук.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</si>
  <si>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</si>
  <si>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Примечание: Лимит финансирования – 125 000 рублей.</t>
  </si>
  <si>
    <t>Мольберт-хлопушка двусторонний, Высота — 140 см., ширина — 65 см., глубина — 50 см., Максимальный размер планшета — 850x650 мм,  Конструкция: складной, двухрамный с лотком для хранения принадлежностей и фиксатором., Материал: шлифованная высококачественная фанера толщиной 6 мм.</t>
  </si>
  <si>
    <t>Мольберт  многофункциональный студийный., высота — от 122 до 235 см. ширина — 72 см., глубина — 61 см., максимальный размер планшета — до 140 см
Конструкция: регулируется  в вертикальное положение, горизонтальное, под любым углом, с помощью винтов., большой поддон для хранения принадлежностей. Регулируется по высоте. Материал: промасленный бук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</si>
</sst>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readingOrder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4" fontId="1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48" fillId="0" borderId="0" xfId="42" applyAlignment="1" applyProtection="1">
      <alignment/>
      <protection/>
    </xf>
    <xf numFmtId="0" fontId="62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6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justify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readingOrder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42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33" borderId="13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hskola5@yandex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66"/>
  <sheetViews>
    <sheetView tabSelected="1" view="pageBreakPreview" zoomScale="70" zoomScaleSheetLayoutView="70" zoomScalePageLayoutView="0" workbookViewId="0" topLeftCell="A25">
      <selection activeCell="O33" sqref="O33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4.57421875" style="0" customWidth="1"/>
    <col min="4" max="4" width="14.140625" style="0" customWidth="1"/>
    <col min="5" max="5" width="14.7109375" style="0" customWidth="1"/>
    <col min="6" max="6" width="12.57421875" style="0" customWidth="1"/>
    <col min="7" max="7" width="11.140625" style="0" customWidth="1"/>
    <col min="8" max="8" width="10.140625" style="0" customWidth="1"/>
    <col min="9" max="9" width="9.421875" style="0" customWidth="1"/>
    <col min="10" max="10" width="11.421875" style="0" customWidth="1"/>
    <col min="11" max="11" width="9.7109375" style="0" customWidth="1"/>
    <col min="12" max="12" width="9.28125" style="0" customWidth="1"/>
    <col min="13" max="13" width="9.57421875" style="0" customWidth="1"/>
    <col min="14" max="14" width="10.140625" style="0" customWidth="1"/>
    <col min="15" max="15" width="13.00390625" style="0" customWidth="1"/>
    <col min="16" max="24" width="9.140625" style="10" customWidth="1"/>
  </cols>
  <sheetData>
    <row r="1" spans="1:15" ht="21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5" t="s">
        <v>0</v>
      </c>
    </row>
    <row r="2" spans="1:15" ht="17.25" customHeight="1">
      <c r="A2" s="121" t="s">
        <v>76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7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6.5">
      <c r="A4" s="60"/>
      <c r="B4" s="62"/>
      <c r="C4" s="62"/>
      <c r="D4" s="60"/>
      <c r="E4" s="62"/>
      <c r="F4" s="62"/>
      <c r="G4" s="62"/>
      <c r="H4" s="60"/>
      <c r="I4" s="62"/>
      <c r="J4" s="61"/>
      <c r="K4" s="61"/>
      <c r="L4" s="61"/>
      <c r="M4" s="61"/>
      <c r="N4" s="61"/>
      <c r="O4" s="61"/>
    </row>
    <row r="5" spans="1:15" ht="16.5">
      <c r="A5" s="17" t="s">
        <v>74</v>
      </c>
      <c r="B5" s="62"/>
      <c r="C5" s="62"/>
      <c r="D5" s="60"/>
      <c r="E5" s="62"/>
      <c r="F5" s="62"/>
      <c r="G5" s="62"/>
      <c r="H5" s="18"/>
      <c r="I5" s="62"/>
      <c r="J5" s="18" t="s">
        <v>19</v>
      </c>
      <c r="K5" s="61"/>
      <c r="L5" s="61"/>
      <c r="M5" s="61"/>
      <c r="N5" s="61"/>
      <c r="O5" s="61"/>
    </row>
    <row r="6" spans="1:24" ht="17.25" customHeight="1">
      <c r="A6" s="112" t="s">
        <v>1</v>
      </c>
      <c r="B6" s="113"/>
      <c r="C6" s="75" t="s">
        <v>2</v>
      </c>
      <c r="D6" s="75"/>
      <c r="E6" s="75"/>
      <c r="F6" s="75" t="s">
        <v>3</v>
      </c>
      <c r="G6" s="75" t="s">
        <v>4</v>
      </c>
      <c r="H6" s="75"/>
      <c r="I6" s="75"/>
      <c r="J6" s="75" t="s">
        <v>3</v>
      </c>
      <c r="K6" s="90" t="s">
        <v>4</v>
      </c>
      <c r="L6" s="90"/>
      <c r="M6" s="90"/>
      <c r="N6" s="75" t="s">
        <v>3</v>
      </c>
      <c r="O6" s="84" t="s">
        <v>5</v>
      </c>
      <c r="P6" s="6"/>
      <c r="Q6" s="6"/>
      <c r="R6" s="6"/>
      <c r="S6" s="6"/>
      <c r="T6" s="6"/>
      <c r="U6" s="6"/>
      <c r="V6" s="85"/>
      <c r="W6" s="4"/>
      <c r="X6" s="4"/>
    </row>
    <row r="7" spans="1:24" ht="12.75" customHeight="1">
      <c r="A7" s="114"/>
      <c r="B7" s="115"/>
      <c r="C7" s="119">
        <v>1</v>
      </c>
      <c r="D7" s="119">
        <v>2</v>
      </c>
      <c r="E7" s="120">
        <v>3</v>
      </c>
      <c r="F7" s="75"/>
      <c r="G7" s="75">
        <v>1</v>
      </c>
      <c r="H7" s="75">
        <v>2</v>
      </c>
      <c r="I7" s="75">
        <v>3</v>
      </c>
      <c r="J7" s="75"/>
      <c r="K7" s="75">
        <v>1</v>
      </c>
      <c r="L7" s="75">
        <v>2</v>
      </c>
      <c r="M7" s="75">
        <v>3</v>
      </c>
      <c r="N7" s="75"/>
      <c r="O7" s="84"/>
      <c r="P7" s="6"/>
      <c r="Q7" s="6"/>
      <c r="R7" s="6"/>
      <c r="S7" s="6"/>
      <c r="T7" s="6"/>
      <c r="U7" s="6"/>
      <c r="V7" s="85"/>
      <c r="W7" s="4"/>
      <c r="X7" s="4"/>
    </row>
    <row r="8" spans="1:24" ht="12" customHeight="1">
      <c r="A8" s="116"/>
      <c r="B8" s="117"/>
      <c r="C8" s="119"/>
      <c r="D8" s="119"/>
      <c r="E8" s="120"/>
      <c r="F8" s="75"/>
      <c r="G8" s="75"/>
      <c r="H8" s="75"/>
      <c r="I8" s="75"/>
      <c r="J8" s="75"/>
      <c r="K8" s="75"/>
      <c r="L8" s="75"/>
      <c r="M8" s="75"/>
      <c r="N8" s="75"/>
      <c r="O8" s="84"/>
      <c r="P8" s="6"/>
      <c r="Q8" s="6"/>
      <c r="R8" s="6"/>
      <c r="S8" s="6"/>
      <c r="T8" s="6"/>
      <c r="U8" s="6"/>
      <c r="V8" s="85"/>
      <c r="W8" s="4"/>
      <c r="X8" s="4"/>
    </row>
    <row r="9" spans="1:24" ht="32.25" customHeight="1">
      <c r="A9" s="63" t="s">
        <v>13</v>
      </c>
      <c r="B9" s="64"/>
      <c r="C9" s="65" t="s">
        <v>78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7" t="s">
        <v>6</v>
      </c>
      <c r="P9" s="6"/>
      <c r="Q9" s="6"/>
      <c r="R9" s="6"/>
      <c r="S9" s="6"/>
      <c r="T9" s="6"/>
      <c r="U9" s="6"/>
      <c r="V9" s="6"/>
      <c r="X9" s="6"/>
    </row>
    <row r="10" spans="1:24" ht="19.5" customHeight="1">
      <c r="A10" s="89" t="s">
        <v>7</v>
      </c>
      <c r="B10" s="89"/>
      <c r="C10" s="118">
        <v>10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57"/>
      <c r="P10" s="6"/>
      <c r="Q10" s="6"/>
      <c r="R10" s="6"/>
      <c r="S10" s="6"/>
      <c r="T10" s="6"/>
      <c r="U10" s="6"/>
      <c r="V10" s="6"/>
      <c r="W10" s="6"/>
      <c r="X10" s="6"/>
    </row>
    <row r="11" spans="1:24" ht="15" customHeight="1">
      <c r="A11" s="91" t="s">
        <v>12</v>
      </c>
      <c r="B11" s="91"/>
      <c r="C11" s="81" t="s">
        <v>68</v>
      </c>
      <c r="D11" s="81" t="s">
        <v>62</v>
      </c>
      <c r="E11" s="82" t="s">
        <v>28</v>
      </c>
      <c r="F11" s="76"/>
      <c r="G11" s="76"/>
      <c r="H11" s="76"/>
      <c r="I11" s="76"/>
      <c r="J11" s="76"/>
      <c r="K11" s="76"/>
      <c r="L11" s="76"/>
      <c r="M11" s="76"/>
      <c r="N11" s="76"/>
      <c r="O11" s="87" t="s">
        <v>6</v>
      </c>
      <c r="P11" s="8"/>
      <c r="Q11" s="8"/>
      <c r="R11" s="8"/>
      <c r="S11" s="8"/>
      <c r="T11" s="8"/>
      <c r="U11" s="8"/>
      <c r="V11" s="8"/>
      <c r="W11" s="6"/>
      <c r="X11" s="6"/>
    </row>
    <row r="12" spans="1:24" ht="14.25" customHeight="1">
      <c r="A12" s="91"/>
      <c r="B12" s="91"/>
      <c r="C12" s="81"/>
      <c r="D12" s="81"/>
      <c r="E12" s="82"/>
      <c r="F12" s="76"/>
      <c r="G12" s="76"/>
      <c r="H12" s="76"/>
      <c r="I12" s="76"/>
      <c r="J12" s="76"/>
      <c r="K12" s="76"/>
      <c r="L12" s="76"/>
      <c r="M12" s="76"/>
      <c r="N12" s="76"/>
      <c r="O12" s="88"/>
      <c r="P12" s="8"/>
      <c r="Q12" s="8"/>
      <c r="R12" s="8"/>
      <c r="S12" s="8"/>
      <c r="T12" s="8"/>
      <c r="U12" s="8"/>
      <c r="V12" s="8"/>
      <c r="W12" s="6"/>
      <c r="X12" s="6"/>
    </row>
    <row r="13" spans="1:24" ht="18" customHeight="1">
      <c r="A13" s="89" t="s">
        <v>8</v>
      </c>
      <c r="B13" s="89"/>
      <c r="C13" s="26">
        <v>2500</v>
      </c>
      <c r="D13" s="24">
        <v>1707</v>
      </c>
      <c r="E13" s="24">
        <v>2543</v>
      </c>
      <c r="F13" s="56">
        <f>(C13+D13+E13)/3</f>
        <v>2250</v>
      </c>
      <c r="G13" s="58"/>
      <c r="H13" s="58"/>
      <c r="I13" s="58"/>
      <c r="J13" s="58">
        <f>(G13+H13+I13)/3</f>
        <v>0</v>
      </c>
      <c r="K13" s="58"/>
      <c r="L13" s="58"/>
      <c r="M13" s="58"/>
      <c r="N13" s="58">
        <f>(K13+L13+M13)/3</f>
        <v>0</v>
      </c>
      <c r="O13" s="56">
        <f>F13</f>
        <v>2250</v>
      </c>
      <c r="P13" s="4"/>
      <c r="Q13" s="4"/>
      <c r="R13" s="4"/>
      <c r="S13" s="4"/>
      <c r="T13" s="4"/>
      <c r="U13" s="4"/>
      <c r="V13" s="5"/>
      <c r="W13" s="9"/>
      <c r="X13" s="7"/>
    </row>
    <row r="14" spans="1:24" ht="21.75" customHeight="1">
      <c r="A14" s="89" t="s">
        <v>9</v>
      </c>
      <c r="B14" s="89"/>
      <c r="C14" s="24">
        <f>C13*C10</f>
        <v>25000</v>
      </c>
      <c r="D14" s="24">
        <f>D13*C10</f>
        <v>17070</v>
      </c>
      <c r="E14" s="24">
        <f>E13*C10</f>
        <v>25430</v>
      </c>
      <c r="F14" s="56">
        <f>F13*C10</f>
        <v>22500</v>
      </c>
      <c r="G14" s="58"/>
      <c r="H14" s="58"/>
      <c r="I14" s="58"/>
      <c r="J14" s="58">
        <f>J13*3</f>
        <v>0</v>
      </c>
      <c r="K14" s="58"/>
      <c r="L14" s="58"/>
      <c r="M14" s="58"/>
      <c r="N14" s="58">
        <f>N13*3</f>
        <v>0</v>
      </c>
      <c r="O14" s="56">
        <f>O13*C10</f>
        <v>22500</v>
      </c>
      <c r="P14" s="4"/>
      <c r="Q14" s="4"/>
      <c r="R14" s="4"/>
      <c r="S14" s="4"/>
      <c r="T14" s="4"/>
      <c r="U14" s="4"/>
      <c r="V14" s="5"/>
      <c r="W14" s="9"/>
      <c r="X14" s="7"/>
    </row>
    <row r="15" spans="1:24" ht="43.5" customHeight="1">
      <c r="A15" s="63" t="s">
        <v>13</v>
      </c>
      <c r="B15" s="64"/>
      <c r="C15" s="65" t="s">
        <v>79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57"/>
      <c r="P15" s="6"/>
      <c r="Q15" s="6"/>
      <c r="R15" s="6"/>
      <c r="S15" s="6"/>
      <c r="T15" s="6"/>
      <c r="U15" s="6"/>
      <c r="V15" s="6"/>
      <c r="W15" s="6"/>
      <c r="X15" s="6"/>
    </row>
    <row r="16" spans="1:24" ht="19.5" customHeight="1">
      <c r="A16" s="89" t="s">
        <v>7</v>
      </c>
      <c r="B16" s="89"/>
      <c r="C16" s="118">
        <v>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57"/>
      <c r="P16" s="6"/>
      <c r="Q16" s="6"/>
      <c r="R16" s="6"/>
      <c r="S16" s="6"/>
      <c r="T16" s="6"/>
      <c r="U16" s="6"/>
      <c r="V16" s="6"/>
      <c r="W16" s="6"/>
      <c r="X16" s="6"/>
    </row>
    <row r="17" spans="1:24" ht="15" customHeight="1">
      <c r="A17" s="91" t="s">
        <v>12</v>
      </c>
      <c r="B17" s="91"/>
      <c r="C17" s="81" t="s">
        <v>68</v>
      </c>
      <c r="D17" s="81" t="s">
        <v>62</v>
      </c>
      <c r="E17" s="82" t="s">
        <v>28</v>
      </c>
      <c r="F17" s="76"/>
      <c r="G17" s="76"/>
      <c r="H17" s="76"/>
      <c r="I17" s="76"/>
      <c r="J17" s="76"/>
      <c r="K17" s="76"/>
      <c r="L17" s="76"/>
      <c r="M17" s="76"/>
      <c r="N17" s="76"/>
      <c r="O17" s="87" t="s">
        <v>6</v>
      </c>
      <c r="P17" s="8"/>
      <c r="Q17" s="8"/>
      <c r="R17" s="8"/>
      <c r="S17" s="8"/>
      <c r="T17" s="8"/>
      <c r="U17" s="8"/>
      <c r="V17" s="8"/>
      <c r="W17" s="6"/>
      <c r="X17" s="6"/>
    </row>
    <row r="18" spans="1:24" ht="14.25" customHeight="1">
      <c r="A18" s="91"/>
      <c r="B18" s="91"/>
      <c r="C18" s="81"/>
      <c r="D18" s="81"/>
      <c r="E18" s="82"/>
      <c r="F18" s="76"/>
      <c r="G18" s="76"/>
      <c r="H18" s="76"/>
      <c r="I18" s="76"/>
      <c r="J18" s="76"/>
      <c r="K18" s="76"/>
      <c r="L18" s="76"/>
      <c r="M18" s="76"/>
      <c r="N18" s="76"/>
      <c r="O18" s="88"/>
      <c r="P18" s="8"/>
      <c r="Q18" s="8"/>
      <c r="R18" s="8"/>
      <c r="S18" s="8"/>
      <c r="T18" s="8"/>
      <c r="U18" s="8"/>
      <c r="V18" s="8"/>
      <c r="W18" s="6"/>
      <c r="X18" s="6"/>
    </row>
    <row r="19" spans="1:24" ht="18" customHeight="1">
      <c r="A19" s="89" t="s">
        <v>8</v>
      </c>
      <c r="B19" s="89"/>
      <c r="C19" s="50">
        <v>9843</v>
      </c>
      <c r="D19" s="46">
        <v>9324</v>
      </c>
      <c r="E19" s="46">
        <v>9324</v>
      </c>
      <c r="F19" s="56">
        <f>(C19+D19+E19)/3</f>
        <v>9497</v>
      </c>
      <c r="G19" s="58"/>
      <c r="H19" s="58"/>
      <c r="I19" s="58"/>
      <c r="J19" s="58">
        <f>(G19+H19+I19)/3</f>
        <v>0</v>
      </c>
      <c r="K19" s="58"/>
      <c r="L19" s="58"/>
      <c r="M19" s="58"/>
      <c r="N19" s="58">
        <f>(K19+L19+M19)/3</f>
        <v>0</v>
      </c>
      <c r="O19" s="56">
        <f>F19</f>
        <v>9497</v>
      </c>
      <c r="P19" s="4"/>
      <c r="Q19" s="4"/>
      <c r="R19" s="4"/>
      <c r="S19" s="4"/>
      <c r="T19" s="4"/>
      <c r="U19" s="4"/>
      <c r="V19" s="5"/>
      <c r="W19" s="9"/>
      <c r="X19" s="7"/>
    </row>
    <row r="20" spans="1:24" ht="21.75" customHeight="1">
      <c r="A20" s="89" t="s">
        <v>9</v>
      </c>
      <c r="B20" s="89"/>
      <c r="C20" s="24">
        <f>C19*C16</f>
        <v>9843</v>
      </c>
      <c r="D20" s="24">
        <f>D19*C16</f>
        <v>9324</v>
      </c>
      <c r="E20" s="24">
        <f>E19*C16</f>
        <v>9324</v>
      </c>
      <c r="F20" s="56">
        <f>F19*C16</f>
        <v>9497</v>
      </c>
      <c r="G20" s="58"/>
      <c r="H20" s="58"/>
      <c r="I20" s="58"/>
      <c r="J20" s="58">
        <f>J19*3</f>
        <v>0</v>
      </c>
      <c r="K20" s="58"/>
      <c r="L20" s="58"/>
      <c r="M20" s="58"/>
      <c r="N20" s="58">
        <f>N19*3</f>
        <v>0</v>
      </c>
      <c r="O20" s="56">
        <f>O19*C16</f>
        <v>9497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s="59" customFormat="1" ht="17.25" customHeight="1">
      <c r="A21" s="112" t="s">
        <v>1</v>
      </c>
      <c r="B21" s="113"/>
      <c r="C21" s="75" t="s">
        <v>2</v>
      </c>
      <c r="D21" s="75"/>
      <c r="E21" s="75"/>
      <c r="F21" s="75" t="s">
        <v>3</v>
      </c>
      <c r="G21" s="75" t="s">
        <v>4</v>
      </c>
      <c r="H21" s="75"/>
      <c r="I21" s="75"/>
      <c r="J21" s="75" t="s">
        <v>3</v>
      </c>
      <c r="K21" s="90" t="s">
        <v>4</v>
      </c>
      <c r="L21" s="90"/>
      <c r="M21" s="90"/>
      <c r="N21" s="75" t="s">
        <v>3</v>
      </c>
      <c r="O21" s="84" t="s">
        <v>5</v>
      </c>
      <c r="P21" s="9"/>
      <c r="Q21" s="9"/>
      <c r="R21" s="9"/>
      <c r="S21" s="9"/>
      <c r="T21" s="9"/>
      <c r="U21" s="9"/>
      <c r="V21" s="92"/>
      <c r="W21" s="5"/>
      <c r="X21" s="5"/>
    </row>
    <row r="22" spans="1:24" s="59" customFormat="1" ht="12.75" customHeight="1">
      <c r="A22" s="114"/>
      <c r="B22" s="115"/>
      <c r="C22" s="86">
        <v>1</v>
      </c>
      <c r="D22" s="86">
        <v>2</v>
      </c>
      <c r="E22" s="86">
        <v>3</v>
      </c>
      <c r="F22" s="75"/>
      <c r="G22" s="75">
        <v>1</v>
      </c>
      <c r="H22" s="75">
        <v>2</v>
      </c>
      <c r="I22" s="75">
        <v>3</v>
      </c>
      <c r="J22" s="75"/>
      <c r="K22" s="75">
        <v>1</v>
      </c>
      <c r="L22" s="75">
        <v>2</v>
      </c>
      <c r="M22" s="75">
        <v>3</v>
      </c>
      <c r="N22" s="75"/>
      <c r="O22" s="84"/>
      <c r="P22" s="9"/>
      <c r="Q22" s="9"/>
      <c r="R22" s="9"/>
      <c r="S22" s="9"/>
      <c r="T22" s="9"/>
      <c r="U22" s="9"/>
      <c r="V22" s="92"/>
      <c r="W22" s="5"/>
      <c r="X22" s="5"/>
    </row>
    <row r="23" spans="1:24" s="59" customFormat="1" ht="12" customHeight="1">
      <c r="A23" s="116"/>
      <c r="B23" s="117"/>
      <c r="C23" s="86"/>
      <c r="D23" s="86"/>
      <c r="E23" s="86"/>
      <c r="F23" s="75"/>
      <c r="G23" s="75"/>
      <c r="H23" s="75"/>
      <c r="I23" s="75"/>
      <c r="J23" s="75"/>
      <c r="K23" s="75"/>
      <c r="L23" s="75"/>
      <c r="M23" s="75"/>
      <c r="N23" s="75"/>
      <c r="O23" s="84"/>
      <c r="P23" s="9"/>
      <c r="Q23" s="9"/>
      <c r="R23" s="9"/>
      <c r="S23" s="9"/>
      <c r="T23" s="9"/>
      <c r="U23" s="9"/>
      <c r="V23" s="92"/>
      <c r="W23" s="5"/>
      <c r="X23" s="5"/>
    </row>
    <row r="24" spans="1:24" ht="46.5" customHeight="1">
      <c r="A24" s="63" t="s">
        <v>13</v>
      </c>
      <c r="B24" s="64"/>
      <c r="C24" s="65" t="s">
        <v>75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57" t="s">
        <v>6</v>
      </c>
      <c r="P24" s="6"/>
      <c r="Q24" s="6"/>
      <c r="R24" s="6"/>
      <c r="S24" s="6"/>
      <c r="T24" s="6"/>
      <c r="U24" s="6"/>
      <c r="V24" s="6"/>
      <c r="X24" s="6"/>
    </row>
    <row r="25" spans="1:24" ht="17.25" customHeight="1">
      <c r="A25" s="89" t="s">
        <v>7</v>
      </c>
      <c r="B25" s="89"/>
      <c r="C25" s="83">
        <v>10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57"/>
      <c r="P25" s="6"/>
      <c r="Q25" s="6"/>
      <c r="R25" s="6"/>
      <c r="S25" s="6"/>
      <c r="T25" s="6"/>
      <c r="U25" s="6"/>
      <c r="V25" s="6"/>
      <c r="W25" s="6"/>
      <c r="X25" s="6"/>
    </row>
    <row r="26" spans="1:24" ht="15" customHeight="1">
      <c r="A26" s="91" t="s">
        <v>12</v>
      </c>
      <c r="B26" s="91"/>
      <c r="C26" s="81" t="s">
        <v>68</v>
      </c>
      <c r="D26" s="81" t="s">
        <v>62</v>
      </c>
      <c r="E26" s="82" t="s">
        <v>28</v>
      </c>
      <c r="F26" s="76"/>
      <c r="G26" s="76"/>
      <c r="H26" s="76"/>
      <c r="I26" s="76"/>
      <c r="J26" s="76"/>
      <c r="K26" s="76"/>
      <c r="L26" s="76"/>
      <c r="M26" s="76"/>
      <c r="N26" s="76"/>
      <c r="O26" s="87" t="s">
        <v>6</v>
      </c>
      <c r="P26" s="8"/>
      <c r="Q26" s="8"/>
      <c r="R26" s="8"/>
      <c r="S26" s="8"/>
      <c r="T26" s="8"/>
      <c r="U26" s="8"/>
      <c r="V26" s="8"/>
      <c r="W26" s="6"/>
      <c r="X26" s="6"/>
    </row>
    <row r="27" spans="1:24" ht="11.25" customHeight="1">
      <c r="A27" s="91"/>
      <c r="B27" s="91"/>
      <c r="C27" s="81"/>
      <c r="D27" s="81"/>
      <c r="E27" s="82"/>
      <c r="F27" s="76"/>
      <c r="G27" s="76"/>
      <c r="H27" s="76"/>
      <c r="I27" s="76"/>
      <c r="J27" s="76"/>
      <c r="K27" s="76"/>
      <c r="L27" s="76"/>
      <c r="M27" s="76"/>
      <c r="N27" s="76"/>
      <c r="O27" s="88"/>
      <c r="P27" s="8"/>
      <c r="Q27" s="8"/>
      <c r="R27" s="8"/>
      <c r="S27" s="8"/>
      <c r="T27" s="8"/>
      <c r="U27" s="8"/>
      <c r="V27" s="8"/>
      <c r="W27" s="6"/>
      <c r="X27" s="6"/>
    </row>
    <row r="28" spans="1:24" ht="18" customHeight="1">
      <c r="A28" s="89" t="s">
        <v>8</v>
      </c>
      <c r="B28" s="89"/>
      <c r="C28" s="50">
        <v>6073</v>
      </c>
      <c r="D28" s="46">
        <v>6050</v>
      </c>
      <c r="E28" s="46">
        <v>6050</v>
      </c>
      <c r="F28" s="56">
        <f>(C28+D28+E28)/3</f>
        <v>6057.666666666667</v>
      </c>
      <c r="G28" s="58"/>
      <c r="H28" s="58"/>
      <c r="I28" s="58"/>
      <c r="J28" s="58">
        <f>(G28+H28+I28)/3</f>
        <v>0</v>
      </c>
      <c r="K28" s="58"/>
      <c r="L28" s="58"/>
      <c r="M28" s="58"/>
      <c r="N28" s="58">
        <f>(K28+L28+M28)/3</f>
        <v>0</v>
      </c>
      <c r="O28" s="56">
        <f>F28</f>
        <v>6057.666666666667</v>
      </c>
      <c r="P28" s="4"/>
      <c r="Q28" s="4"/>
      <c r="R28" s="4"/>
      <c r="S28" s="4"/>
      <c r="T28" s="4"/>
      <c r="U28" s="4"/>
      <c r="V28" s="5"/>
      <c r="W28" s="9"/>
      <c r="X28" s="7"/>
    </row>
    <row r="29" spans="1:24" ht="21.75" customHeight="1">
      <c r="A29" s="89" t="s">
        <v>9</v>
      </c>
      <c r="B29" s="89"/>
      <c r="C29" s="24">
        <f>C28*C25</f>
        <v>60730</v>
      </c>
      <c r="D29" s="24">
        <f>D28*C25</f>
        <v>60500</v>
      </c>
      <c r="E29" s="24">
        <f>E28*C25</f>
        <v>60500</v>
      </c>
      <c r="F29" s="56">
        <f>F28*C25</f>
        <v>60576.66666666667</v>
      </c>
      <c r="G29" s="58"/>
      <c r="H29" s="58"/>
      <c r="I29" s="58"/>
      <c r="J29" s="58">
        <f>J28*3</f>
        <v>0</v>
      </c>
      <c r="K29" s="58"/>
      <c r="L29" s="58"/>
      <c r="M29" s="58"/>
      <c r="N29" s="58">
        <f>N28*3</f>
        <v>0</v>
      </c>
      <c r="O29" s="56">
        <f>O28*C25</f>
        <v>60576.66666666667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17.25" customHeight="1">
      <c r="A30" s="75" t="s">
        <v>1</v>
      </c>
      <c r="B30" s="75"/>
      <c r="C30" s="75" t="s">
        <v>2</v>
      </c>
      <c r="D30" s="75"/>
      <c r="E30" s="75"/>
      <c r="F30" s="75" t="s">
        <v>3</v>
      </c>
      <c r="G30" s="75" t="s">
        <v>4</v>
      </c>
      <c r="H30" s="75"/>
      <c r="I30" s="75"/>
      <c r="J30" s="75" t="s">
        <v>3</v>
      </c>
      <c r="K30" s="90" t="s">
        <v>4</v>
      </c>
      <c r="L30" s="90"/>
      <c r="M30" s="90"/>
      <c r="N30" s="75" t="s">
        <v>3</v>
      </c>
      <c r="O30" s="84" t="s">
        <v>5</v>
      </c>
      <c r="P30" s="6"/>
      <c r="Q30" s="6"/>
      <c r="R30" s="6"/>
      <c r="S30" s="6"/>
      <c r="T30" s="6"/>
      <c r="U30" s="6"/>
      <c r="V30" s="85"/>
      <c r="W30" s="4"/>
      <c r="X30" s="4"/>
    </row>
    <row r="31" spans="1:24" ht="12.75" customHeight="1">
      <c r="A31" s="75"/>
      <c r="B31" s="75"/>
      <c r="C31" s="86">
        <v>1</v>
      </c>
      <c r="D31" s="86">
        <v>2</v>
      </c>
      <c r="E31" s="86">
        <v>3</v>
      </c>
      <c r="F31" s="75"/>
      <c r="G31" s="75">
        <v>1</v>
      </c>
      <c r="H31" s="75">
        <v>2</v>
      </c>
      <c r="I31" s="75">
        <v>3</v>
      </c>
      <c r="J31" s="75"/>
      <c r="K31" s="75">
        <v>1</v>
      </c>
      <c r="L31" s="75">
        <v>2</v>
      </c>
      <c r="M31" s="75">
        <v>3</v>
      </c>
      <c r="N31" s="75"/>
      <c r="O31" s="84"/>
      <c r="P31" s="6"/>
      <c r="Q31" s="6"/>
      <c r="R31" s="6"/>
      <c r="S31" s="6"/>
      <c r="T31" s="6"/>
      <c r="U31" s="6"/>
      <c r="V31" s="85"/>
      <c r="W31" s="4"/>
      <c r="X31" s="4"/>
    </row>
    <row r="32" spans="1:24" ht="9" customHeight="1">
      <c r="A32" s="75"/>
      <c r="B32" s="75"/>
      <c r="C32" s="86"/>
      <c r="D32" s="86"/>
      <c r="E32" s="86"/>
      <c r="F32" s="75"/>
      <c r="G32" s="75"/>
      <c r="H32" s="75"/>
      <c r="I32" s="75"/>
      <c r="J32" s="75"/>
      <c r="K32" s="75"/>
      <c r="L32" s="75"/>
      <c r="M32" s="75"/>
      <c r="N32" s="75"/>
      <c r="O32" s="84"/>
      <c r="P32" s="6"/>
      <c r="Q32" s="6"/>
      <c r="R32" s="6"/>
      <c r="S32" s="6"/>
      <c r="T32" s="6"/>
      <c r="U32" s="6"/>
      <c r="V32" s="85"/>
      <c r="W32" s="4"/>
      <c r="X32" s="4"/>
    </row>
    <row r="33" spans="1:24" ht="52.5" customHeight="1">
      <c r="A33" s="70" t="s">
        <v>13</v>
      </c>
      <c r="B33" s="71"/>
      <c r="C33" s="72" t="s">
        <v>72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13" t="s">
        <v>6</v>
      </c>
      <c r="P33" s="6"/>
      <c r="Q33" s="6"/>
      <c r="R33" s="6"/>
      <c r="S33" s="6"/>
      <c r="T33" s="6"/>
      <c r="U33" s="6"/>
      <c r="V33" s="6"/>
      <c r="X33" s="6"/>
    </row>
    <row r="34" spans="1:24" ht="15" customHeight="1">
      <c r="A34" s="79" t="s">
        <v>7</v>
      </c>
      <c r="B34" s="79"/>
      <c r="C34" s="83">
        <v>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3"/>
      <c r="P34" s="6"/>
      <c r="Q34" s="6"/>
      <c r="R34" s="6"/>
      <c r="S34" s="6"/>
      <c r="T34" s="6"/>
      <c r="U34" s="6"/>
      <c r="V34" s="6"/>
      <c r="W34" s="6"/>
      <c r="X34" s="6"/>
    </row>
    <row r="35" spans="1:24" ht="15" customHeight="1">
      <c r="A35" s="80" t="s">
        <v>12</v>
      </c>
      <c r="B35" s="80"/>
      <c r="C35" s="81" t="s">
        <v>68</v>
      </c>
      <c r="D35" s="81" t="s">
        <v>62</v>
      </c>
      <c r="E35" s="82" t="s">
        <v>28</v>
      </c>
      <c r="F35" s="76"/>
      <c r="G35" s="76"/>
      <c r="H35" s="76"/>
      <c r="I35" s="76"/>
      <c r="J35" s="76"/>
      <c r="K35" s="76"/>
      <c r="L35" s="76"/>
      <c r="M35" s="76"/>
      <c r="N35" s="76"/>
      <c r="O35" s="77" t="s">
        <v>6</v>
      </c>
      <c r="P35" s="8"/>
      <c r="Q35" s="8"/>
      <c r="R35" s="8"/>
      <c r="S35" s="8"/>
      <c r="T35" s="8"/>
      <c r="U35" s="8"/>
      <c r="V35" s="8"/>
      <c r="W35" s="6"/>
      <c r="X35" s="6"/>
    </row>
    <row r="36" spans="1:24" ht="18.75" customHeight="1">
      <c r="A36" s="80"/>
      <c r="B36" s="80"/>
      <c r="C36" s="81"/>
      <c r="D36" s="81"/>
      <c r="E36" s="82"/>
      <c r="F36" s="76"/>
      <c r="G36" s="76"/>
      <c r="H36" s="76"/>
      <c r="I36" s="76"/>
      <c r="J36" s="76"/>
      <c r="K36" s="76"/>
      <c r="L36" s="76"/>
      <c r="M36" s="76"/>
      <c r="N36" s="76"/>
      <c r="O36" s="78"/>
      <c r="P36" s="8"/>
      <c r="Q36" s="8"/>
      <c r="R36" s="8"/>
      <c r="S36" s="8"/>
      <c r="T36" s="8"/>
      <c r="U36" s="8"/>
      <c r="V36" s="8"/>
      <c r="W36" s="6"/>
      <c r="X36" s="6"/>
    </row>
    <row r="37" spans="1:24" ht="18" customHeight="1">
      <c r="A37" s="79" t="s">
        <v>8</v>
      </c>
      <c r="B37" s="79"/>
      <c r="C37" s="50">
        <v>4527</v>
      </c>
      <c r="D37" s="46">
        <v>4900</v>
      </c>
      <c r="E37" s="46">
        <v>5900</v>
      </c>
      <c r="F37" s="56">
        <f>(C37+D37+E37)/3</f>
        <v>5109</v>
      </c>
      <c r="G37" s="24"/>
      <c r="H37" s="24"/>
      <c r="I37" s="24"/>
      <c r="J37" s="25">
        <f>(G37+H37+I37)/3</f>
        <v>0</v>
      </c>
      <c r="K37" s="24"/>
      <c r="L37" s="24"/>
      <c r="M37" s="24"/>
      <c r="N37" s="25">
        <f>(K37+L37+M37)/3</f>
        <v>0</v>
      </c>
      <c r="O37" s="56">
        <f>F37</f>
        <v>5109</v>
      </c>
      <c r="P37" s="4"/>
      <c r="Q37" s="4"/>
      <c r="R37" s="4"/>
      <c r="S37" s="4"/>
      <c r="T37" s="4"/>
      <c r="U37" s="4"/>
      <c r="V37" s="5"/>
      <c r="W37" s="9"/>
      <c r="X37" s="7"/>
    </row>
    <row r="38" spans="1:24" ht="21.75" customHeight="1">
      <c r="A38" s="79" t="s">
        <v>9</v>
      </c>
      <c r="B38" s="79"/>
      <c r="C38" s="24">
        <f>C37*C34</f>
        <v>22635</v>
      </c>
      <c r="D38" s="24">
        <f>D37*C34</f>
        <v>24500</v>
      </c>
      <c r="E38" s="24">
        <f>E37*C34</f>
        <v>29500</v>
      </c>
      <c r="F38" s="56">
        <f>F37*C34</f>
        <v>25545</v>
      </c>
      <c r="G38" s="24"/>
      <c r="H38" s="24"/>
      <c r="I38" s="24"/>
      <c r="J38" s="25">
        <f>J37*3</f>
        <v>0</v>
      </c>
      <c r="K38" s="24"/>
      <c r="L38" s="24"/>
      <c r="M38" s="24"/>
      <c r="N38" s="25">
        <f>N37*3</f>
        <v>0</v>
      </c>
      <c r="O38" s="56">
        <f>O37*C34</f>
        <v>25545</v>
      </c>
      <c r="P38" s="4"/>
      <c r="Q38" s="4"/>
      <c r="R38" s="4"/>
      <c r="S38" s="4"/>
      <c r="T38" s="4"/>
      <c r="U38" s="4"/>
      <c r="V38" s="5"/>
      <c r="W38" s="9"/>
      <c r="X38" s="7"/>
    </row>
    <row r="39" spans="1:22" ht="26.25" customHeight="1">
      <c r="A39" s="111" t="s">
        <v>14</v>
      </c>
      <c r="B39" s="11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>
        <f>O38+O29+O20+O14</f>
        <v>118118.66666666667</v>
      </c>
      <c r="P39" s="5"/>
      <c r="Q39" s="5"/>
      <c r="R39" s="5"/>
      <c r="S39" s="5"/>
      <c r="T39" s="5"/>
      <c r="U39" s="6"/>
      <c r="V39" s="6"/>
    </row>
    <row r="40" spans="1:24" ht="19.5" customHeight="1">
      <c r="A40" s="101" t="s">
        <v>10</v>
      </c>
      <c r="B40" s="101"/>
      <c r="C40" s="30">
        <v>40999</v>
      </c>
      <c r="D40" s="30">
        <v>40999</v>
      </c>
      <c r="E40" s="30">
        <v>40999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6"/>
      <c r="Q40" s="6"/>
      <c r="R40" s="6"/>
      <c r="S40" s="6"/>
      <c r="T40" s="6"/>
      <c r="U40" s="6"/>
      <c r="V40" s="6"/>
      <c r="W40" s="6"/>
      <c r="X40" s="7"/>
    </row>
    <row r="41" spans="1:24" ht="20.25" customHeight="1">
      <c r="A41" s="102" t="s">
        <v>11</v>
      </c>
      <c r="B41" s="103"/>
      <c r="C41" s="30" t="s">
        <v>20</v>
      </c>
      <c r="D41" s="30" t="s">
        <v>20</v>
      </c>
      <c r="E41" s="30" t="s">
        <v>20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6"/>
      <c r="Q41" s="6"/>
      <c r="R41" s="6"/>
      <c r="S41" s="6"/>
      <c r="T41" s="6"/>
      <c r="U41" s="6"/>
      <c r="V41" s="6"/>
      <c r="W41" s="6"/>
      <c r="X41" s="7"/>
    </row>
    <row r="42" spans="1:24" ht="14.25" customHeight="1">
      <c r="A42" s="20"/>
      <c r="B42" s="20"/>
      <c r="C42" s="21"/>
      <c r="D42" s="21"/>
      <c r="E42" s="21"/>
      <c r="F42" s="14"/>
      <c r="G42" s="14"/>
      <c r="H42" s="14"/>
      <c r="I42" s="14"/>
      <c r="J42" s="14"/>
      <c r="K42" s="14"/>
      <c r="L42" s="14"/>
      <c r="M42" s="14"/>
      <c r="N42" s="14"/>
      <c r="O42" s="29"/>
      <c r="P42" s="7"/>
      <c r="Q42" s="7"/>
      <c r="R42" s="7"/>
      <c r="S42" s="7"/>
      <c r="T42" s="7"/>
      <c r="U42" s="5"/>
      <c r="V42" s="5"/>
      <c r="W42" s="9"/>
      <c r="X42" s="7"/>
    </row>
    <row r="43" spans="1:24" ht="33.75" customHeight="1">
      <c r="A43" s="104" t="s">
        <v>17</v>
      </c>
      <c r="B43" s="104"/>
      <c r="C43" s="104" t="s">
        <v>16</v>
      </c>
      <c r="D43" s="104"/>
      <c r="E43" s="104" t="s">
        <v>15</v>
      </c>
      <c r="F43" s="104"/>
      <c r="G43" s="104"/>
      <c r="H43" s="22"/>
      <c r="I43" s="22"/>
      <c r="J43" s="14"/>
      <c r="K43" s="14"/>
      <c r="L43" s="14"/>
      <c r="M43" s="14"/>
      <c r="N43" s="14"/>
      <c r="O43" s="14"/>
      <c r="P43" s="7"/>
      <c r="Q43" s="7"/>
      <c r="R43" s="7"/>
      <c r="S43" s="7"/>
      <c r="T43" s="7"/>
      <c r="U43" s="5"/>
      <c r="V43" s="5"/>
      <c r="W43" s="9"/>
      <c r="X43" s="7"/>
    </row>
    <row r="44" spans="1:24" ht="27" customHeight="1">
      <c r="A44" s="104"/>
      <c r="B44" s="104"/>
      <c r="C44" s="104"/>
      <c r="D44" s="104"/>
      <c r="E44" s="104"/>
      <c r="F44" s="104"/>
      <c r="G44" s="104"/>
      <c r="H44" s="22"/>
      <c r="I44" s="22"/>
      <c r="J44" s="14"/>
      <c r="K44" s="14"/>
      <c r="L44" s="14"/>
      <c r="M44" s="14"/>
      <c r="N44" s="14"/>
      <c r="O44" s="14"/>
      <c r="P44" s="7"/>
      <c r="Q44" s="7"/>
      <c r="R44" s="7"/>
      <c r="S44" s="7"/>
      <c r="T44" s="7"/>
      <c r="U44" s="5"/>
      <c r="V44" s="5"/>
      <c r="W44" s="9"/>
      <c r="X44" s="7"/>
    </row>
    <row r="45" spans="1:24" ht="51.75" customHeight="1">
      <c r="A45" s="105">
        <v>1</v>
      </c>
      <c r="B45" s="106"/>
      <c r="C45" s="107" t="s">
        <v>68</v>
      </c>
      <c r="D45" s="107"/>
      <c r="E45" s="108" t="s">
        <v>67</v>
      </c>
      <c r="F45" s="109"/>
      <c r="G45" s="110"/>
      <c r="H45" s="23"/>
      <c r="I45" s="23"/>
      <c r="J45" s="14"/>
      <c r="K45" s="14"/>
      <c r="L45" s="14"/>
      <c r="M45" s="14"/>
      <c r="N45" s="14"/>
      <c r="O45" s="14"/>
      <c r="P45" s="7"/>
      <c r="Q45" s="7"/>
      <c r="R45" s="7"/>
      <c r="S45" s="7"/>
      <c r="T45" s="7"/>
      <c r="U45" s="6"/>
      <c r="V45" s="6"/>
      <c r="W45" s="6"/>
      <c r="X45" s="7"/>
    </row>
    <row r="46" spans="1:24" ht="79.5" customHeight="1">
      <c r="A46" s="83">
        <v>2</v>
      </c>
      <c r="B46" s="83"/>
      <c r="C46" s="93" t="s">
        <v>62</v>
      </c>
      <c r="D46" s="94"/>
      <c r="E46" s="95" t="s">
        <v>69</v>
      </c>
      <c r="F46" s="96"/>
      <c r="G46" s="97"/>
      <c r="H46" s="23"/>
      <c r="I46" s="23"/>
      <c r="J46" s="14"/>
      <c r="K46" s="14"/>
      <c r="L46" s="14"/>
      <c r="M46" s="14"/>
      <c r="N46" s="14"/>
      <c r="O46" s="14"/>
      <c r="P46" s="7"/>
      <c r="Q46" s="7"/>
      <c r="R46" s="7"/>
      <c r="S46" s="7"/>
      <c r="T46" s="7"/>
      <c r="U46" s="6"/>
      <c r="V46" s="6"/>
      <c r="W46" s="6"/>
      <c r="X46" s="7"/>
    </row>
    <row r="47" spans="1:24" ht="40.5" customHeight="1">
      <c r="A47" s="83">
        <v>3</v>
      </c>
      <c r="B47" s="83"/>
      <c r="C47" s="93" t="s">
        <v>28</v>
      </c>
      <c r="D47" s="94"/>
      <c r="E47" s="98" t="s">
        <v>60</v>
      </c>
      <c r="F47" s="99"/>
      <c r="G47" s="100"/>
      <c r="H47" s="23"/>
      <c r="I47" s="23"/>
      <c r="J47" s="14"/>
      <c r="K47" s="14"/>
      <c r="L47" s="14"/>
      <c r="M47" s="14"/>
      <c r="N47" s="14"/>
      <c r="O47" s="14"/>
      <c r="P47" s="7"/>
      <c r="Q47" s="7"/>
      <c r="R47" s="7"/>
      <c r="S47" s="7"/>
      <c r="T47" s="7"/>
      <c r="U47" s="6"/>
      <c r="V47" s="6"/>
      <c r="W47" s="6"/>
      <c r="X47" s="7"/>
    </row>
    <row r="48" spans="3:24" ht="15.75">
      <c r="C48" s="1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1"/>
      <c r="Q48" s="11"/>
      <c r="R48" s="11"/>
      <c r="S48" s="11"/>
      <c r="T48" s="11"/>
      <c r="U48" s="6"/>
      <c r="V48" s="6"/>
      <c r="W48" s="6"/>
      <c r="X48" s="7"/>
    </row>
    <row r="49" spans="1:24" ht="15.75">
      <c r="A49" s="2" t="s">
        <v>77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1"/>
      <c r="Q49" s="11"/>
      <c r="R49" s="11"/>
      <c r="S49" s="11"/>
      <c r="T49" s="11"/>
      <c r="U49" s="6"/>
      <c r="V49" s="6"/>
      <c r="W49" s="6"/>
      <c r="X49" s="7"/>
    </row>
    <row r="50" spans="2:24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1"/>
      <c r="Q50" s="11"/>
      <c r="R50" s="11"/>
      <c r="S50" s="11"/>
      <c r="T50" s="11"/>
      <c r="U50" s="6"/>
      <c r="V50" s="6"/>
      <c r="W50" s="6"/>
      <c r="X50" s="7"/>
    </row>
    <row r="51" spans="1:24" ht="15.75">
      <c r="A51" s="3" t="s">
        <v>18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  <c r="Q51" s="12"/>
      <c r="R51" s="12"/>
      <c r="S51" s="12"/>
      <c r="T51" s="12"/>
      <c r="U51" s="7"/>
      <c r="V51" s="7"/>
      <c r="W51" s="7"/>
      <c r="X51" s="7"/>
    </row>
    <row r="52" spans="1:24" s="33" customFormat="1" ht="15.75">
      <c r="A52" s="19" t="s">
        <v>70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2"/>
      <c r="R52" s="32"/>
      <c r="S52" s="32"/>
      <c r="T52" s="32"/>
      <c r="U52" s="7"/>
      <c r="V52" s="7"/>
      <c r="W52" s="7"/>
      <c r="X52" s="7"/>
    </row>
    <row r="53" spans="2:24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5"/>
      <c r="N53" s="1"/>
      <c r="O53" s="1"/>
      <c r="P53" s="12"/>
      <c r="Q53" s="12"/>
      <c r="R53" s="12"/>
      <c r="S53" s="12"/>
      <c r="T53" s="12"/>
      <c r="U53" s="7"/>
      <c r="V53" s="7"/>
      <c r="W53" s="7"/>
      <c r="X53" s="7"/>
    </row>
    <row r="54" spans="1:24" ht="21.75" customHeight="1">
      <c r="A54" s="34"/>
      <c r="B54" s="1"/>
      <c r="G54" s="1"/>
      <c r="H54" s="1"/>
      <c r="I54" s="1"/>
      <c r="J54" s="1"/>
      <c r="K54" s="1"/>
      <c r="L54" s="1"/>
      <c r="M54" s="1"/>
      <c r="N54" s="1"/>
      <c r="O54" s="1"/>
      <c r="P54" s="12"/>
      <c r="Q54" s="12"/>
      <c r="R54" s="12"/>
      <c r="S54" s="12"/>
      <c r="T54" s="12"/>
      <c r="U54" s="7"/>
      <c r="V54" s="7"/>
      <c r="W54" s="7"/>
      <c r="X54" s="7"/>
    </row>
    <row r="55" spans="7:24" ht="15">
      <c r="G55" s="1"/>
      <c r="H55" s="1"/>
      <c r="I55" s="1"/>
      <c r="J55" s="1"/>
      <c r="K55" s="1"/>
      <c r="L55" s="1"/>
      <c r="M55" s="1"/>
      <c r="N55" s="1"/>
      <c r="O55" s="1"/>
      <c r="P55" s="12"/>
      <c r="Q55" s="12"/>
      <c r="R55" s="12"/>
      <c r="S55" s="12"/>
      <c r="T55" s="12"/>
      <c r="U55" s="11"/>
      <c r="V55" s="11"/>
      <c r="W55" s="11"/>
      <c r="X55" s="11"/>
    </row>
    <row r="56" spans="7:20" ht="15">
      <c r="G56" s="1"/>
      <c r="H56" s="1"/>
      <c r="I56" s="1"/>
      <c r="J56" s="1"/>
      <c r="K56" s="1"/>
      <c r="L56" s="1"/>
      <c r="M56" s="1"/>
      <c r="N56" s="1"/>
      <c r="O56" s="1"/>
      <c r="P56" s="12"/>
      <c r="Q56" s="12"/>
      <c r="R56" s="12"/>
      <c r="S56" s="12"/>
      <c r="T56" s="12"/>
    </row>
    <row r="57" spans="1:24" s="1" customFormat="1" ht="15">
      <c r="A57"/>
      <c r="B57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" customFormat="1" ht="15.75">
      <c r="A58" s="2"/>
      <c r="B58"/>
      <c r="C58"/>
      <c r="P58" s="10"/>
      <c r="Q58" s="10"/>
      <c r="R58" s="10"/>
      <c r="S58" s="10"/>
      <c r="T58" s="10"/>
      <c r="U58" s="12"/>
      <c r="V58" s="12"/>
      <c r="W58" s="12"/>
      <c r="X58" s="12"/>
    </row>
    <row r="59" spans="2:24" s="1" customFormat="1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0"/>
      <c r="Q59" s="10"/>
      <c r="R59" s="10"/>
      <c r="S59" s="10"/>
      <c r="T59" s="10"/>
      <c r="U59" s="12"/>
      <c r="V59" s="12"/>
      <c r="W59" s="12"/>
      <c r="X59" s="12"/>
    </row>
    <row r="60" spans="2:24" s="1" customFormat="1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0"/>
      <c r="Q60" s="10"/>
      <c r="R60" s="10"/>
      <c r="S60" s="10"/>
      <c r="T60" s="10"/>
      <c r="U60" s="12"/>
      <c r="V60" s="12"/>
      <c r="W60" s="12"/>
      <c r="X60" s="12"/>
    </row>
    <row r="61" spans="1:24" s="1" customFormat="1" ht="15.75">
      <c r="A61" s="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0"/>
      <c r="Q61" s="10"/>
      <c r="R61" s="10"/>
      <c r="S61" s="10"/>
      <c r="T61" s="10"/>
      <c r="U61" s="12"/>
      <c r="V61" s="12"/>
      <c r="W61" s="12"/>
      <c r="X61" s="12"/>
    </row>
    <row r="62" spans="2:24" s="1" customFormat="1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0"/>
      <c r="Q62" s="10"/>
      <c r="R62" s="10"/>
      <c r="S62" s="10"/>
      <c r="T62" s="10"/>
      <c r="U62" s="12"/>
      <c r="V62" s="12"/>
      <c r="W62" s="12"/>
      <c r="X62" s="12"/>
    </row>
    <row r="63" spans="2:24" s="1" customFormat="1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0"/>
      <c r="Q63" s="10"/>
      <c r="R63" s="10"/>
      <c r="S63" s="10"/>
      <c r="T63" s="10"/>
      <c r="U63" s="12"/>
      <c r="V63" s="12"/>
      <c r="W63" s="12"/>
      <c r="X63" s="12"/>
    </row>
    <row r="64" ht="15">
      <c r="A64" s="1"/>
    </row>
    <row r="65" ht="15">
      <c r="A65" s="1"/>
    </row>
    <row r="66" ht="15">
      <c r="A66" s="1"/>
    </row>
  </sheetData>
  <sheetProtection/>
  <mergeCells count="151">
    <mergeCell ref="O11:O12"/>
    <mergeCell ref="A13:B13"/>
    <mergeCell ref="A14:B14"/>
    <mergeCell ref="A15:B15"/>
    <mergeCell ref="C15:N15"/>
    <mergeCell ref="H11:H12"/>
    <mergeCell ref="I11:I12"/>
    <mergeCell ref="J11:J12"/>
    <mergeCell ref="K11:K12"/>
    <mergeCell ref="A10:B10"/>
    <mergeCell ref="C10:N10"/>
    <mergeCell ref="A11:B12"/>
    <mergeCell ref="C11:C12"/>
    <mergeCell ref="D11:D12"/>
    <mergeCell ref="E11:E12"/>
    <mergeCell ref="N11:N12"/>
    <mergeCell ref="F11:F12"/>
    <mergeCell ref="G11:G12"/>
    <mergeCell ref="A2:O2"/>
    <mergeCell ref="A3:O3"/>
    <mergeCell ref="A6:B8"/>
    <mergeCell ref="C6:E6"/>
    <mergeCell ref="F6:F8"/>
    <mergeCell ref="G6:I6"/>
    <mergeCell ref="V6:V8"/>
    <mergeCell ref="C7:C8"/>
    <mergeCell ref="D7:D8"/>
    <mergeCell ref="E7:E8"/>
    <mergeCell ref="G7:G8"/>
    <mergeCell ref="H7:H8"/>
    <mergeCell ref="N6:N8"/>
    <mergeCell ref="O6:O8"/>
    <mergeCell ref="L7:L8"/>
    <mergeCell ref="M7:M8"/>
    <mergeCell ref="O17:O18"/>
    <mergeCell ref="J17:J18"/>
    <mergeCell ref="I7:I8"/>
    <mergeCell ref="K7:K8"/>
    <mergeCell ref="K17:K18"/>
    <mergeCell ref="L17:L18"/>
    <mergeCell ref="J6:J8"/>
    <mergeCell ref="K6:M6"/>
    <mergeCell ref="L11:L12"/>
    <mergeCell ref="M11:M12"/>
    <mergeCell ref="A16:B16"/>
    <mergeCell ref="C16:N16"/>
    <mergeCell ref="A17:B18"/>
    <mergeCell ref="C17:C18"/>
    <mergeCell ref="D17:D18"/>
    <mergeCell ref="M17:M18"/>
    <mergeCell ref="N17:N18"/>
    <mergeCell ref="E17:E18"/>
    <mergeCell ref="F17:F18"/>
    <mergeCell ref="A19:B19"/>
    <mergeCell ref="A20:B20"/>
    <mergeCell ref="A39:B39"/>
    <mergeCell ref="G17:G18"/>
    <mergeCell ref="H17:H18"/>
    <mergeCell ref="I17:I18"/>
    <mergeCell ref="A21:B23"/>
    <mergeCell ref="C21:E21"/>
    <mergeCell ref="F21:F23"/>
    <mergeCell ref="G21:I21"/>
    <mergeCell ref="A40:B40"/>
    <mergeCell ref="A41:B41"/>
    <mergeCell ref="A43:B44"/>
    <mergeCell ref="C43:D44"/>
    <mergeCell ref="E43:G44"/>
    <mergeCell ref="A45:B45"/>
    <mergeCell ref="C45:D45"/>
    <mergeCell ref="E45:G45"/>
    <mergeCell ref="A46:B46"/>
    <mergeCell ref="C46:D46"/>
    <mergeCell ref="E46:G46"/>
    <mergeCell ref="A47:B47"/>
    <mergeCell ref="C47:D47"/>
    <mergeCell ref="E47:G47"/>
    <mergeCell ref="V21:V23"/>
    <mergeCell ref="C22:C23"/>
    <mergeCell ref="D22:D23"/>
    <mergeCell ref="E22:E23"/>
    <mergeCell ref="G22:G23"/>
    <mergeCell ref="H22:H23"/>
    <mergeCell ref="L22:L23"/>
    <mergeCell ref="M22:M23"/>
    <mergeCell ref="J21:J23"/>
    <mergeCell ref="K21:M21"/>
    <mergeCell ref="N21:N23"/>
    <mergeCell ref="O21:O23"/>
    <mergeCell ref="E26:E27"/>
    <mergeCell ref="F26:F27"/>
    <mergeCell ref="G26:G27"/>
    <mergeCell ref="H26:H27"/>
    <mergeCell ref="I22:I23"/>
    <mergeCell ref="K22:K23"/>
    <mergeCell ref="J26:J27"/>
    <mergeCell ref="K26:K27"/>
    <mergeCell ref="L26:L27"/>
    <mergeCell ref="M26:M27"/>
    <mergeCell ref="N26:N27"/>
    <mergeCell ref="A25:B25"/>
    <mergeCell ref="C25:N25"/>
    <mergeCell ref="A26:B27"/>
    <mergeCell ref="C26:C27"/>
    <mergeCell ref="D26:D27"/>
    <mergeCell ref="O26:O27"/>
    <mergeCell ref="A28:B28"/>
    <mergeCell ref="A29:B29"/>
    <mergeCell ref="A30:B32"/>
    <mergeCell ref="C30:E30"/>
    <mergeCell ref="F30:F32"/>
    <mergeCell ref="G30:I30"/>
    <mergeCell ref="J30:J32"/>
    <mergeCell ref="K30:M30"/>
    <mergeCell ref="N30:N32"/>
    <mergeCell ref="A34:B34"/>
    <mergeCell ref="C34:N34"/>
    <mergeCell ref="O30:O32"/>
    <mergeCell ref="V30:V32"/>
    <mergeCell ref="C31:C32"/>
    <mergeCell ref="D31:D32"/>
    <mergeCell ref="E31:E32"/>
    <mergeCell ref="G31:G32"/>
    <mergeCell ref="H31:H32"/>
    <mergeCell ref="I31:I32"/>
    <mergeCell ref="A35:B36"/>
    <mergeCell ref="C35:C36"/>
    <mergeCell ref="D35:D36"/>
    <mergeCell ref="E35:E36"/>
    <mergeCell ref="F35:F36"/>
    <mergeCell ref="G35:G36"/>
    <mergeCell ref="N35:N36"/>
    <mergeCell ref="O35:O36"/>
    <mergeCell ref="A37:B37"/>
    <mergeCell ref="A38:B38"/>
    <mergeCell ref="H35:H36"/>
    <mergeCell ref="I35:I36"/>
    <mergeCell ref="J35:J36"/>
    <mergeCell ref="K35:K36"/>
    <mergeCell ref="L35:L36"/>
    <mergeCell ref="M35:M36"/>
    <mergeCell ref="A9:B9"/>
    <mergeCell ref="C9:N9"/>
    <mergeCell ref="A24:B24"/>
    <mergeCell ref="C24:N24"/>
    <mergeCell ref="A33:B33"/>
    <mergeCell ref="C33:N33"/>
    <mergeCell ref="M31:M32"/>
    <mergeCell ref="K31:K32"/>
    <mergeCell ref="L31:L32"/>
    <mergeCell ref="I26:I27"/>
  </mergeCells>
  <printOptions/>
  <pageMargins left="0.31496062992125984" right="0.11811023622047245" top="0.5511811023622047" bottom="0.35433070866141736" header="0" footer="0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view="pageBreakPreview" zoomScale="70" zoomScaleSheetLayoutView="70" zoomScalePageLayoutView="0" workbookViewId="0" topLeftCell="A70">
      <selection activeCell="C73" sqref="C73:N74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4.57421875" style="0" customWidth="1"/>
    <col min="4" max="4" width="14.140625" style="0" customWidth="1"/>
    <col min="5" max="5" width="14.7109375" style="0" customWidth="1"/>
    <col min="6" max="6" width="12.57421875" style="0" customWidth="1"/>
    <col min="7" max="7" width="11.140625" style="0" customWidth="1"/>
    <col min="8" max="8" width="10.140625" style="0" customWidth="1"/>
    <col min="9" max="9" width="9.421875" style="0" customWidth="1"/>
    <col min="10" max="10" width="11.421875" style="0" customWidth="1"/>
    <col min="11" max="11" width="9.7109375" style="0" customWidth="1"/>
    <col min="12" max="12" width="9.28125" style="0" customWidth="1"/>
    <col min="13" max="13" width="9.57421875" style="0" customWidth="1"/>
    <col min="14" max="14" width="10.140625" style="0" customWidth="1"/>
    <col min="15" max="15" width="13.00390625" style="0" customWidth="1"/>
    <col min="16" max="24" width="9.140625" style="10" customWidth="1"/>
  </cols>
  <sheetData>
    <row r="1" spans="2:15" ht="17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0</v>
      </c>
    </row>
    <row r="2" spans="1:15" ht="17.25" customHeight="1">
      <c r="A2" s="148" t="s">
        <v>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7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8.75">
      <c r="A4" s="39"/>
      <c r="B4" s="54"/>
      <c r="C4" s="54"/>
      <c r="D4" s="39"/>
      <c r="E4" s="54"/>
      <c r="F4" s="54"/>
      <c r="G4" s="54"/>
      <c r="H4" s="39"/>
      <c r="I4" s="54"/>
      <c r="J4" s="51"/>
      <c r="K4" s="51"/>
      <c r="L4" s="51"/>
      <c r="M4" s="51"/>
      <c r="N4" s="51"/>
      <c r="O4" s="51"/>
    </row>
    <row r="5" spans="1:15" ht="18.75">
      <c r="A5" s="55" t="s">
        <v>22</v>
      </c>
      <c r="B5" s="54"/>
      <c r="C5" s="54"/>
      <c r="D5" s="39"/>
      <c r="E5" s="54"/>
      <c r="F5" s="54"/>
      <c r="G5" s="54"/>
      <c r="H5" s="53"/>
      <c r="I5" s="54"/>
      <c r="J5" s="53" t="s">
        <v>64</v>
      </c>
      <c r="K5" s="51"/>
      <c r="L5" s="51"/>
      <c r="M5" s="51"/>
      <c r="N5" s="51"/>
      <c r="O5" s="51"/>
    </row>
    <row r="6" spans="1:15" ht="4.5" customHeight="1">
      <c r="A6" s="52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4" ht="17.25" customHeight="1">
      <c r="A7" s="139" t="s">
        <v>1</v>
      </c>
      <c r="B7" s="139"/>
      <c r="C7" s="139" t="s">
        <v>2</v>
      </c>
      <c r="D7" s="139"/>
      <c r="E7" s="139"/>
      <c r="F7" s="139" t="s">
        <v>3</v>
      </c>
      <c r="G7" s="139" t="s">
        <v>4</v>
      </c>
      <c r="H7" s="139"/>
      <c r="I7" s="139"/>
      <c r="J7" s="139" t="s">
        <v>3</v>
      </c>
      <c r="K7" s="147" t="s">
        <v>4</v>
      </c>
      <c r="L7" s="147"/>
      <c r="M7" s="147"/>
      <c r="N7" s="139" t="s">
        <v>3</v>
      </c>
      <c r="O7" s="149" t="s">
        <v>5</v>
      </c>
      <c r="P7" s="6"/>
      <c r="Q7" s="6"/>
      <c r="R7" s="6"/>
      <c r="S7" s="6"/>
      <c r="T7" s="6"/>
      <c r="U7" s="6"/>
      <c r="V7" s="85"/>
      <c r="W7" s="4"/>
      <c r="X7" s="4"/>
    </row>
    <row r="8" spans="1:24" ht="12.75" customHeight="1">
      <c r="A8" s="139"/>
      <c r="B8" s="139"/>
      <c r="C8" s="128">
        <v>1</v>
      </c>
      <c r="D8" s="128">
        <v>2</v>
      </c>
      <c r="E8" s="128">
        <v>3</v>
      </c>
      <c r="F8" s="139"/>
      <c r="G8" s="139">
        <v>1</v>
      </c>
      <c r="H8" s="139">
        <v>2</v>
      </c>
      <c r="I8" s="139">
        <v>3</v>
      </c>
      <c r="J8" s="139"/>
      <c r="K8" s="139">
        <v>1</v>
      </c>
      <c r="L8" s="139">
        <v>2</v>
      </c>
      <c r="M8" s="139">
        <v>3</v>
      </c>
      <c r="N8" s="139"/>
      <c r="O8" s="149"/>
      <c r="P8" s="6"/>
      <c r="Q8" s="6"/>
      <c r="R8" s="6"/>
      <c r="S8" s="6"/>
      <c r="T8" s="6"/>
      <c r="U8" s="6"/>
      <c r="V8" s="85"/>
      <c r="W8" s="4"/>
      <c r="X8" s="4"/>
    </row>
    <row r="9" spans="1:24" ht="9" customHeight="1">
      <c r="A9" s="139"/>
      <c r="B9" s="139"/>
      <c r="C9" s="128"/>
      <c r="D9" s="128"/>
      <c r="E9" s="128"/>
      <c r="F9" s="139"/>
      <c r="G9" s="139"/>
      <c r="H9" s="139"/>
      <c r="I9" s="139"/>
      <c r="J9" s="139"/>
      <c r="K9" s="139"/>
      <c r="L9" s="139"/>
      <c r="M9" s="139"/>
      <c r="N9" s="139"/>
      <c r="O9" s="149"/>
      <c r="P9" s="6"/>
      <c r="Q9" s="6"/>
      <c r="R9" s="6"/>
      <c r="S9" s="6"/>
      <c r="T9" s="6"/>
      <c r="U9" s="6"/>
      <c r="V9" s="85"/>
      <c r="W9" s="4"/>
      <c r="X9" s="4"/>
    </row>
    <row r="10" spans="1:24" ht="19.5" customHeight="1">
      <c r="A10" s="140" t="s">
        <v>13</v>
      </c>
      <c r="B10" s="140"/>
      <c r="C10" s="141" t="s">
        <v>65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  <c r="O10" s="139" t="s">
        <v>6</v>
      </c>
      <c r="P10" s="6"/>
      <c r="Q10" s="6"/>
      <c r="R10" s="6"/>
      <c r="S10" s="6"/>
      <c r="T10" s="6"/>
      <c r="U10" s="6"/>
      <c r="V10" s="6"/>
      <c r="X10" s="6"/>
    </row>
    <row r="11" spans="1:24" ht="157.5" customHeight="1">
      <c r="A11" s="140"/>
      <c r="B11" s="140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139"/>
      <c r="P11" s="6"/>
      <c r="Q11" s="6"/>
      <c r="R11" s="6"/>
      <c r="S11" s="6"/>
      <c r="T11" s="6"/>
      <c r="U11" s="6"/>
      <c r="V11" s="6"/>
      <c r="W11" s="6"/>
      <c r="X11" s="6"/>
    </row>
    <row r="12" spans="1:24" ht="14.25" customHeight="1">
      <c r="A12" s="140" t="s">
        <v>7</v>
      </c>
      <c r="B12" s="140"/>
      <c r="C12" s="150">
        <v>10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48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151" t="s">
        <v>12</v>
      </c>
      <c r="B13" s="151"/>
      <c r="C13" s="152">
        <v>1</v>
      </c>
      <c r="D13" s="152">
        <v>2</v>
      </c>
      <c r="E13" s="153">
        <v>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37" t="s">
        <v>6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18.75" customHeight="1">
      <c r="A14" s="151"/>
      <c r="B14" s="151"/>
      <c r="C14" s="152"/>
      <c r="D14" s="152"/>
      <c r="E14" s="152"/>
      <c r="F14" s="128"/>
      <c r="G14" s="128"/>
      <c r="H14" s="128"/>
      <c r="I14" s="128"/>
      <c r="J14" s="128"/>
      <c r="K14" s="128"/>
      <c r="L14" s="128"/>
      <c r="M14" s="128"/>
      <c r="N14" s="128"/>
      <c r="O14" s="138"/>
      <c r="P14" s="8"/>
      <c r="Q14" s="8"/>
      <c r="R14" s="8"/>
      <c r="S14" s="8"/>
      <c r="T14" s="8"/>
      <c r="U14" s="8"/>
      <c r="V14" s="8"/>
      <c r="W14" s="6"/>
      <c r="X14" s="6"/>
    </row>
    <row r="15" spans="1:24" ht="18" customHeight="1">
      <c r="A15" s="140" t="s">
        <v>8</v>
      </c>
      <c r="B15" s="140"/>
      <c r="C15" s="50">
        <v>2500</v>
      </c>
      <c r="D15" s="46">
        <v>1707</v>
      </c>
      <c r="E15" s="46">
        <v>2543</v>
      </c>
      <c r="F15" s="49"/>
      <c r="G15" s="46"/>
      <c r="H15" s="46"/>
      <c r="I15" s="46"/>
      <c r="J15" s="44">
        <f>(G15+H15+I15)/3</f>
        <v>0</v>
      </c>
      <c r="K15" s="46"/>
      <c r="L15" s="46"/>
      <c r="M15" s="46"/>
      <c r="N15" s="44">
        <f>(K15+L15+M15)/3</f>
        <v>0</v>
      </c>
      <c r="O15" s="44">
        <f>F15</f>
        <v>0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140" t="s">
        <v>9</v>
      </c>
      <c r="B16" s="140"/>
      <c r="C16" s="46">
        <v>25000</v>
      </c>
      <c r="D16" s="46">
        <v>17070</v>
      </c>
      <c r="E16" s="46">
        <v>25430</v>
      </c>
      <c r="F16" s="49">
        <f>F15*25</f>
        <v>0</v>
      </c>
      <c r="G16" s="46"/>
      <c r="H16" s="46"/>
      <c r="I16" s="46"/>
      <c r="J16" s="44">
        <f>J15*3</f>
        <v>0</v>
      </c>
      <c r="K16" s="46"/>
      <c r="L16" s="46"/>
      <c r="M16" s="46"/>
      <c r="N16" s="44">
        <f>N15*3</f>
        <v>0</v>
      </c>
      <c r="O16" s="46">
        <f>O15*C12</f>
        <v>0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157.5" customHeight="1">
      <c r="A17" s="128" t="s">
        <v>17</v>
      </c>
      <c r="B17" s="128"/>
      <c r="C17" s="128" t="s">
        <v>16</v>
      </c>
      <c r="D17" s="128"/>
      <c r="E17" s="128" t="s">
        <v>15</v>
      </c>
      <c r="F17" s="128"/>
      <c r="G17" s="128"/>
      <c r="H17" s="43"/>
      <c r="I17" s="43"/>
      <c r="J17" s="37"/>
      <c r="K17" s="37"/>
      <c r="L17" s="37"/>
      <c r="M17" s="37"/>
      <c r="N17" s="37"/>
      <c r="O17" s="48"/>
      <c r="P17" s="6"/>
      <c r="Q17" s="6"/>
      <c r="R17" s="6"/>
      <c r="S17" s="6"/>
      <c r="T17" s="6"/>
      <c r="U17" s="6"/>
      <c r="V17" s="6"/>
      <c r="W17" s="6"/>
      <c r="X17" s="6"/>
    </row>
    <row r="18" spans="1:24" ht="14.25" customHeight="1">
      <c r="A18" s="128"/>
      <c r="B18" s="128"/>
      <c r="C18" s="128"/>
      <c r="D18" s="128"/>
      <c r="E18" s="128"/>
      <c r="F18" s="128"/>
      <c r="G18" s="128"/>
      <c r="H18" s="43"/>
      <c r="I18" s="43"/>
      <c r="J18" s="37"/>
      <c r="K18" s="37"/>
      <c r="L18" s="37"/>
      <c r="M18" s="37"/>
      <c r="N18" s="37"/>
      <c r="O18" s="137" t="s">
        <v>6</v>
      </c>
      <c r="P18" s="6"/>
      <c r="Q18" s="6"/>
      <c r="R18" s="6"/>
      <c r="S18" s="6"/>
      <c r="T18" s="6"/>
      <c r="U18" s="6"/>
      <c r="V18" s="6"/>
      <c r="W18" s="6"/>
      <c r="X18" s="6"/>
    </row>
    <row r="19" spans="1:24" ht="87.75" customHeight="1">
      <c r="A19" s="129">
        <v>1</v>
      </c>
      <c r="B19" s="130"/>
      <c r="C19" s="131" t="s">
        <v>63</v>
      </c>
      <c r="D19" s="131"/>
      <c r="E19" s="132" t="s">
        <v>66</v>
      </c>
      <c r="F19" s="133"/>
      <c r="G19" s="134"/>
      <c r="H19" s="47"/>
      <c r="I19" s="47"/>
      <c r="J19" s="37"/>
      <c r="K19" s="37"/>
      <c r="L19" s="37"/>
      <c r="M19" s="37"/>
      <c r="N19" s="37"/>
      <c r="O19" s="138"/>
      <c r="P19" s="8"/>
      <c r="Q19" s="8"/>
      <c r="R19" s="8"/>
      <c r="S19" s="8"/>
      <c r="T19" s="8"/>
      <c r="U19" s="8"/>
      <c r="V19" s="8"/>
      <c r="W19" s="6"/>
      <c r="X19" s="6"/>
    </row>
    <row r="20" spans="1:24" ht="108.75" customHeight="1">
      <c r="A20" s="123">
        <v>2</v>
      </c>
      <c r="B20" s="123"/>
      <c r="C20" s="124" t="s">
        <v>62</v>
      </c>
      <c r="D20" s="125"/>
      <c r="E20" s="132" t="s">
        <v>61</v>
      </c>
      <c r="F20" s="135"/>
      <c r="G20" s="136"/>
      <c r="H20" s="47"/>
      <c r="I20" s="47"/>
      <c r="J20" s="37"/>
      <c r="K20" s="37"/>
      <c r="L20" s="37"/>
      <c r="M20" s="37"/>
      <c r="N20" s="37"/>
      <c r="O20" s="44" t="e">
        <f>#REF!</f>
        <v>#REF!</v>
      </c>
      <c r="P20" s="8"/>
      <c r="Q20" s="8"/>
      <c r="R20" s="8"/>
      <c r="S20" s="8"/>
      <c r="T20" s="8"/>
      <c r="U20" s="8"/>
      <c r="V20" s="8"/>
      <c r="W20" s="6"/>
      <c r="X20" s="6"/>
    </row>
    <row r="21" spans="1:24" ht="18" customHeight="1">
      <c r="A21" s="123">
        <v>3</v>
      </c>
      <c r="B21" s="123"/>
      <c r="C21" s="124" t="s">
        <v>28</v>
      </c>
      <c r="D21" s="125"/>
      <c r="E21" s="124" t="s">
        <v>60</v>
      </c>
      <c r="F21" s="126"/>
      <c r="G21" s="127"/>
      <c r="H21" s="47"/>
      <c r="I21" s="47"/>
      <c r="J21" s="37"/>
      <c r="K21" s="37"/>
      <c r="L21" s="37"/>
      <c r="M21" s="37"/>
      <c r="N21" s="37"/>
      <c r="O21" s="46" t="e">
        <f>O20*#REF!</f>
        <v>#REF!</v>
      </c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39"/>
      <c r="B22" s="39"/>
      <c r="C22" s="4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4" t="e">
        <f>O21</f>
        <v>#REF!</v>
      </c>
      <c r="P22" s="4"/>
      <c r="Q22" s="4"/>
      <c r="R22" s="4"/>
      <c r="S22" s="4"/>
      <c r="T22" s="4"/>
      <c r="U22" s="4"/>
      <c r="V22" s="5"/>
      <c r="W22" s="9"/>
      <c r="X22" s="7"/>
    </row>
    <row r="23" spans="1:22" ht="26.25" customHeight="1">
      <c r="A23" s="139" t="s">
        <v>1</v>
      </c>
      <c r="B23" s="139"/>
      <c r="C23" s="139" t="s">
        <v>2</v>
      </c>
      <c r="D23" s="139"/>
      <c r="E23" s="139"/>
      <c r="F23" s="139" t="s">
        <v>3</v>
      </c>
      <c r="G23" s="139" t="s">
        <v>4</v>
      </c>
      <c r="H23" s="139"/>
      <c r="I23" s="139"/>
      <c r="J23" s="139" t="s">
        <v>3</v>
      </c>
      <c r="K23" s="147" t="s">
        <v>4</v>
      </c>
      <c r="L23" s="147"/>
      <c r="M23" s="147"/>
      <c r="N23" s="139" t="s">
        <v>3</v>
      </c>
      <c r="O23" s="149" t="s">
        <v>5</v>
      </c>
      <c r="P23" s="5"/>
      <c r="Q23" s="5"/>
      <c r="R23" s="5"/>
      <c r="S23" s="5"/>
      <c r="T23" s="5"/>
      <c r="U23" s="6"/>
      <c r="V23" s="6"/>
    </row>
    <row r="24" spans="1:24" ht="16.5" customHeight="1">
      <c r="A24" s="139"/>
      <c r="B24" s="139"/>
      <c r="C24" s="128">
        <v>1</v>
      </c>
      <c r="D24" s="128">
        <v>2</v>
      </c>
      <c r="E24" s="128">
        <v>3</v>
      </c>
      <c r="F24" s="139"/>
      <c r="G24" s="139">
        <v>1</v>
      </c>
      <c r="H24" s="139">
        <v>2</v>
      </c>
      <c r="I24" s="139">
        <v>3</v>
      </c>
      <c r="J24" s="139"/>
      <c r="K24" s="154">
        <v>1</v>
      </c>
      <c r="L24" s="139">
        <v>2</v>
      </c>
      <c r="M24" s="139">
        <v>3</v>
      </c>
      <c r="N24" s="139"/>
      <c r="O24" s="149"/>
      <c r="P24" s="6"/>
      <c r="Q24" s="6"/>
      <c r="R24" s="6"/>
      <c r="S24" s="6"/>
      <c r="T24" s="6"/>
      <c r="U24" s="6"/>
      <c r="V24" s="6"/>
      <c r="W24" s="6"/>
      <c r="X24" s="7"/>
    </row>
    <row r="25" spans="1:24" ht="20.25" customHeight="1">
      <c r="A25" s="139"/>
      <c r="B25" s="139"/>
      <c r="C25" s="128"/>
      <c r="D25" s="128"/>
      <c r="E25" s="128"/>
      <c r="F25" s="139"/>
      <c r="G25" s="139"/>
      <c r="H25" s="139"/>
      <c r="I25" s="139"/>
      <c r="J25" s="139"/>
      <c r="K25" s="155"/>
      <c r="L25" s="139"/>
      <c r="M25" s="139"/>
      <c r="N25" s="139"/>
      <c r="O25" s="149"/>
      <c r="P25" s="6"/>
      <c r="Q25" s="6"/>
      <c r="R25" s="6"/>
      <c r="S25" s="6"/>
      <c r="T25" s="6"/>
      <c r="U25" s="6"/>
      <c r="V25" s="6"/>
      <c r="W25" s="6"/>
      <c r="X25" s="7"/>
    </row>
    <row r="26" spans="1:24" ht="14.25" customHeight="1">
      <c r="A26" s="140" t="s">
        <v>13</v>
      </c>
      <c r="B26" s="140"/>
      <c r="C26" s="141" t="s">
        <v>71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O26" s="139" t="s">
        <v>6</v>
      </c>
      <c r="P26" s="7"/>
      <c r="Q26" s="7"/>
      <c r="R26" s="7"/>
      <c r="S26" s="7"/>
      <c r="T26" s="7"/>
      <c r="U26" s="5"/>
      <c r="V26" s="5"/>
      <c r="W26" s="9"/>
      <c r="X26" s="7"/>
    </row>
    <row r="27" spans="1:24" ht="162" customHeight="1">
      <c r="A27" s="140"/>
      <c r="B27" s="140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39"/>
      <c r="P27" s="7"/>
      <c r="Q27" s="7"/>
      <c r="R27" s="7"/>
      <c r="S27" s="7"/>
      <c r="T27" s="7"/>
      <c r="U27" s="5"/>
      <c r="V27" s="5"/>
      <c r="W27" s="9"/>
      <c r="X27" s="7"/>
    </row>
    <row r="28" spans="1:24" ht="27" customHeight="1">
      <c r="A28" s="140" t="s">
        <v>7</v>
      </c>
      <c r="B28" s="140"/>
      <c r="C28" s="150">
        <v>1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48"/>
      <c r="P28" s="7"/>
      <c r="Q28" s="7"/>
      <c r="R28" s="7"/>
      <c r="S28" s="7"/>
      <c r="T28" s="7"/>
      <c r="U28" s="5"/>
      <c r="V28" s="5"/>
      <c r="W28" s="9"/>
      <c r="X28" s="7"/>
    </row>
    <row r="29" spans="1:24" ht="39" customHeight="1">
      <c r="A29" s="151" t="s">
        <v>12</v>
      </c>
      <c r="B29" s="151"/>
      <c r="C29" s="152" t="s">
        <v>59</v>
      </c>
      <c r="D29" s="152" t="s">
        <v>58</v>
      </c>
      <c r="E29" s="153" t="s">
        <v>57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37" t="s">
        <v>6</v>
      </c>
      <c r="P29" s="7"/>
      <c r="Q29" s="7"/>
      <c r="R29" s="7"/>
      <c r="S29" s="7"/>
      <c r="T29" s="7"/>
      <c r="U29" s="6"/>
      <c r="V29" s="6"/>
      <c r="W29" s="6"/>
      <c r="X29" s="7"/>
    </row>
    <row r="30" spans="1:24" ht="49.5" customHeight="1">
      <c r="A30" s="151"/>
      <c r="B30" s="151"/>
      <c r="C30" s="152"/>
      <c r="D30" s="152"/>
      <c r="E30" s="152"/>
      <c r="F30" s="128"/>
      <c r="G30" s="128"/>
      <c r="H30" s="128"/>
      <c r="I30" s="128"/>
      <c r="J30" s="128"/>
      <c r="K30" s="128"/>
      <c r="L30" s="128"/>
      <c r="M30" s="128"/>
      <c r="N30" s="128"/>
      <c r="O30" s="138"/>
      <c r="P30" s="7"/>
      <c r="Q30" s="7"/>
      <c r="R30" s="7"/>
      <c r="S30" s="7"/>
      <c r="T30" s="7"/>
      <c r="U30" s="6"/>
      <c r="V30" s="6"/>
      <c r="W30" s="6"/>
      <c r="X30" s="7"/>
    </row>
    <row r="31" spans="1:24" ht="40.5" customHeight="1">
      <c r="A31" s="140" t="s">
        <v>8</v>
      </c>
      <c r="B31" s="140"/>
      <c r="C31" s="50">
        <v>9843</v>
      </c>
      <c r="D31" s="46">
        <v>9324</v>
      </c>
      <c r="E31" s="46">
        <v>9324</v>
      </c>
      <c r="F31" s="49">
        <f>(C31+D31+E31)/3</f>
        <v>9497</v>
      </c>
      <c r="G31" s="46"/>
      <c r="H31" s="46"/>
      <c r="I31" s="46"/>
      <c r="J31" s="44">
        <f>(G31+H31+I31)/3</f>
        <v>0</v>
      </c>
      <c r="K31" s="46"/>
      <c r="L31" s="46"/>
      <c r="M31" s="46"/>
      <c r="N31" s="44">
        <f>(K31+L31+M31)/3</f>
        <v>0</v>
      </c>
      <c r="O31" s="44">
        <f>F31</f>
        <v>9497</v>
      </c>
      <c r="P31" s="7"/>
      <c r="Q31" s="7"/>
      <c r="R31" s="7"/>
      <c r="S31" s="7"/>
      <c r="T31" s="7"/>
      <c r="U31" s="6"/>
      <c r="V31" s="6"/>
      <c r="W31" s="6"/>
      <c r="X31" s="7"/>
    </row>
    <row r="32" spans="1:24" ht="18.75">
      <c r="A32" s="140" t="s">
        <v>9</v>
      </c>
      <c r="B32" s="140"/>
      <c r="C32" s="46"/>
      <c r="D32" s="46"/>
      <c r="E32" s="46"/>
      <c r="F32" s="49">
        <f>F31*25</f>
        <v>237425</v>
      </c>
      <c r="G32" s="46"/>
      <c r="H32" s="46"/>
      <c r="I32" s="46"/>
      <c r="J32" s="44">
        <f>J31*3</f>
        <v>0</v>
      </c>
      <c r="K32" s="46"/>
      <c r="L32" s="46"/>
      <c r="M32" s="46"/>
      <c r="N32" s="44">
        <f>N31*3</f>
        <v>0</v>
      </c>
      <c r="O32" s="46">
        <f>O31*C28</f>
        <v>9497</v>
      </c>
      <c r="P32" s="11"/>
      <c r="Q32" s="11"/>
      <c r="R32" s="11"/>
      <c r="S32" s="11"/>
      <c r="T32" s="11"/>
      <c r="U32" s="6"/>
      <c r="V32" s="6"/>
      <c r="W32" s="6"/>
      <c r="X32" s="7"/>
    </row>
    <row r="33" spans="1:24" ht="18.75">
      <c r="A33" s="128" t="s">
        <v>17</v>
      </c>
      <c r="B33" s="128"/>
      <c r="C33" s="128" t="s">
        <v>16</v>
      </c>
      <c r="D33" s="128"/>
      <c r="E33" s="128" t="s">
        <v>15</v>
      </c>
      <c r="F33" s="128"/>
      <c r="G33" s="128"/>
      <c r="H33" s="43"/>
      <c r="I33" s="43"/>
      <c r="J33" s="37"/>
      <c r="K33" s="37"/>
      <c r="L33" s="37"/>
      <c r="M33" s="37"/>
      <c r="N33" s="37"/>
      <c r="O33" s="48"/>
      <c r="P33" s="11"/>
      <c r="Q33" s="11"/>
      <c r="R33" s="11"/>
      <c r="S33" s="11"/>
      <c r="T33" s="11"/>
      <c r="U33" s="6"/>
      <c r="V33" s="6"/>
      <c r="W33" s="6"/>
      <c r="X33" s="7"/>
    </row>
    <row r="34" spans="1:24" ht="18.75">
      <c r="A34" s="128"/>
      <c r="B34" s="128"/>
      <c r="C34" s="128"/>
      <c r="D34" s="128"/>
      <c r="E34" s="128"/>
      <c r="F34" s="128"/>
      <c r="G34" s="128"/>
      <c r="H34" s="43"/>
      <c r="I34" s="43"/>
      <c r="J34" s="37"/>
      <c r="K34" s="37"/>
      <c r="L34" s="37"/>
      <c r="M34" s="37"/>
      <c r="N34" s="37"/>
      <c r="O34" s="137" t="s">
        <v>6</v>
      </c>
      <c r="P34" s="11"/>
      <c r="Q34" s="11"/>
      <c r="R34" s="11"/>
      <c r="S34" s="11"/>
      <c r="T34" s="11"/>
      <c r="U34" s="6"/>
      <c r="V34" s="6"/>
      <c r="W34" s="6"/>
      <c r="X34" s="7"/>
    </row>
    <row r="35" spans="1:24" ht="18.75">
      <c r="A35" s="129">
        <v>1</v>
      </c>
      <c r="B35" s="130"/>
      <c r="C35" s="131" t="s">
        <v>56</v>
      </c>
      <c r="D35" s="131"/>
      <c r="E35" s="124" t="s">
        <v>55</v>
      </c>
      <c r="F35" s="126"/>
      <c r="G35" s="127"/>
      <c r="H35" s="47"/>
      <c r="I35" s="47"/>
      <c r="J35" s="37"/>
      <c r="K35" s="37"/>
      <c r="L35" s="37"/>
      <c r="M35" s="37"/>
      <c r="N35" s="37"/>
      <c r="O35" s="138"/>
      <c r="P35" s="12"/>
      <c r="Q35" s="12"/>
      <c r="R35" s="12"/>
      <c r="S35" s="12"/>
      <c r="T35" s="12"/>
      <c r="U35" s="7"/>
      <c r="V35" s="7"/>
      <c r="W35" s="7"/>
      <c r="X35" s="7"/>
    </row>
    <row r="36" spans="1:24" s="33" customFormat="1" ht="18.75">
      <c r="A36" s="123">
        <v>2</v>
      </c>
      <c r="B36" s="123"/>
      <c r="C36" s="124" t="s">
        <v>39</v>
      </c>
      <c r="D36" s="125"/>
      <c r="E36" s="124" t="s">
        <v>54</v>
      </c>
      <c r="F36" s="156"/>
      <c r="G36" s="125"/>
      <c r="H36" s="47"/>
      <c r="I36" s="47"/>
      <c r="J36" s="37"/>
      <c r="K36" s="37"/>
      <c r="L36" s="37"/>
      <c r="M36" s="37"/>
      <c r="N36" s="37"/>
      <c r="O36" s="44" t="e">
        <f>#REF!</f>
        <v>#REF!</v>
      </c>
      <c r="P36" s="32"/>
      <c r="Q36" s="32"/>
      <c r="R36" s="32"/>
      <c r="S36" s="32"/>
      <c r="T36" s="32"/>
      <c r="U36" s="7"/>
      <c r="V36" s="7"/>
      <c r="W36" s="7"/>
      <c r="X36" s="7"/>
    </row>
    <row r="37" spans="1:24" ht="18.75">
      <c r="A37" s="123">
        <v>3</v>
      </c>
      <c r="B37" s="123"/>
      <c r="C37" s="124" t="s">
        <v>53</v>
      </c>
      <c r="D37" s="125"/>
      <c r="E37" s="124" t="s">
        <v>52</v>
      </c>
      <c r="F37" s="126"/>
      <c r="G37" s="127"/>
      <c r="H37" s="47"/>
      <c r="I37" s="47"/>
      <c r="J37" s="37"/>
      <c r="K37" s="37"/>
      <c r="L37" s="37"/>
      <c r="M37" s="37"/>
      <c r="N37" s="37"/>
      <c r="O37" s="46" t="e">
        <f>O36*#REF!</f>
        <v>#REF!</v>
      </c>
      <c r="P37" s="12"/>
      <c r="Q37" s="12"/>
      <c r="R37" s="12"/>
      <c r="S37" s="12"/>
      <c r="T37" s="12"/>
      <c r="U37" s="7"/>
      <c r="V37" s="7"/>
      <c r="W37" s="7"/>
      <c r="X37" s="7"/>
    </row>
    <row r="38" spans="1:24" ht="21.75" customHeight="1">
      <c r="A38" s="139" t="s">
        <v>1</v>
      </c>
      <c r="B38" s="139"/>
      <c r="C38" s="139" t="s">
        <v>2</v>
      </c>
      <c r="D38" s="139"/>
      <c r="E38" s="139"/>
      <c r="F38" s="139" t="s">
        <v>3</v>
      </c>
      <c r="G38" s="139" t="s">
        <v>4</v>
      </c>
      <c r="H38" s="139"/>
      <c r="I38" s="139"/>
      <c r="J38" s="139" t="s">
        <v>3</v>
      </c>
      <c r="K38" s="147" t="s">
        <v>4</v>
      </c>
      <c r="L38" s="147"/>
      <c r="M38" s="147"/>
      <c r="N38" s="139" t="s">
        <v>3</v>
      </c>
      <c r="O38" s="149" t="s">
        <v>5</v>
      </c>
      <c r="P38" s="12"/>
      <c r="Q38" s="12"/>
      <c r="R38" s="12"/>
      <c r="S38" s="12"/>
      <c r="T38" s="12"/>
      <c r="U38" s="7"/>
      <c r="V38" s="7"/>
      <c r="W38" s="7"/>
      <c r="X38" s="7"/>
    </row>
    <row r="39" spans="1:24" ht="15">
      <c r="A39" s="139"/>
      <c r="B39" s="139"/>
      <c r="C39" s="128">
        <v>1</v>
      </c>
      <c r="D39" s="128">
        <v>2</v>
      </c>
      <c r="E39" s="128">
        <v>3</v>
      </c>
      <c r="F39" s="139"/>
      <c r="G39" s="139">
        <v>1</v>
      </c>
      <c r="H39" s="139">
        <v>2</v>
      </c>
      <c r="I39" s="139">
        <v>3</v>
      </c>
      <c r="J39" s="139"/>
      <c r="K39" s="139">
        <v>1</v>
      </c>
      <c r="L39" s="139">
        <v>2</v>
      </c>
      <c r="M39" s="139">
        <v>3</v>
      </c>
      <c r="N39" s="139"/>
      <c r="O39" s="149"/>
      <c r="P39" s="12"/>
      <c r="Q39" s="12"/>
      <c r="R39" s="12"/>
      <c r="S39" s="12"/>
      <c r="T39" s="12"/>
      <c r="U39" s="11"/>
      <c r="V39" s="11"/>
      <c r="W39" s="11"/>
      <c r="X39" s="11"/>
    </row>
    <row r="40" spans="1:20" ht="15">
      <c r="A40" s="139"/>
      <c r="B40" s="139"/>
      <c r="C40" s="128"/>
      <c r="D40" s="128"/>
      <c r="E40" s="128"/>
      <c r="F40" s="139"/>
      <c r="G40" s="139"/>
      <c r="H40" s="139"/>
      <c r="I40" s="139"/>
      <c r="J40" s="139"/>
      <c r="K40" s="139"/>
      <c r="L40" s="139"/>
      <c r="M40" s="139"/>
      <c r="N40" s="139"/>
      <c r="O40" s="149"/>
      <c r="P40" s="12"/>
      <c r="Q40" s="12"/>
      <c r="R40" s="12"/>
      <c r="S40" s="12"/>
      <c r="T40" s="12"/>
    </row>
    <row r="41" spans="1:24" s="1" customFormat="1" ht="15">
      <c r="A41" s="140" t="s">
        <v>13</v>
      </c>
      <c r="B41" s="140"/>
      <c r="C41" s="141" t="s">
        <v>51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39" t="s">
        <v>6</v>
      </c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" customFormat="1" ht="165.75" customHeight="1">
      <c r="A42" s="140"/>
      <c r="B42" s="140"/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O42" s="139"/>
      <c r="P42" s="10"/>
      <c r="Q42" s="10"/>
      <c r="R42" s="10"/>
      <c r="S42" s="10"/>
      <c r="T42" s="10"/>
      <c r="U42" s="12"/>
      <c r="V42" s="12"/>
      <c r="W42" s="12"/>
      <c r="X42" s="12"/>
    </row>
    <row r="43" spans="1:24" s="1" customFormat="1" ht="18.75">
      <c r="A43" s="140" t="s">
        <v>7</v>
      </c>
      <c r="B43" s="140"/>
      <c r="C43" s="150">
        <v>5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48"/>
      <c r="P43" s="10"/>
      <c r="Q43" s="10"/>
      <c r="R43" s="10"/>
      <c r="S43" s="10"/>
      <c r="T43" s="10"/>
      <c r="U43" s="12"/>
      <c r="V43" s="12"/>
      <c r="W43" s="12"/>
      <c r="X43" s="12"/>
    </row>
    <row r="44" spans="1:24" s="1" customFormat="1" ht="15">
      <c r="A44" s="151" t="s">
        <v>12</v>
      </c>
      <c r="B44" s="151"/>
      <c r="C44" s="152" t="s">
        <v>50</v>
      </c>
      <c r="D44" s="152" t="s">
        <v>50</v>
      </c>
      <c r="E44" s="153" t="s">
        <v>50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37" t="s">
        <v>6</v>
      </c>
      <c r="P44" s="10"/>
      <c r="Q44" s="10"/>
      <c r="R44" s="10"/>
      <c r="S44" s="10"/>
      <c r="T44" s="10"/>
      <c r="U44" s="12"/>
      <c r="V44" s="12"/>
      <c r="W44" s="12"/>
      <c r="X44" s="12"/>
    </row>
    <row r="45" spans="1:24" s="1" customFormat="1" ht="15">
      <c r="A45" s="151"/>
      <c r="B45" s="151"/>
      <c r="C45" s="152"/>
      <c r="D45" s="152"/>
      <c r="E45" s="152"/>
      <c r="F45" s="128"/>
      <c r="G45" s="128"/>
      <c r="H45" s="128"/>
      <c r="I45" s="128"/>
      <c r="J45" s="128"/>
      <c r="K45" s="128"/>
      <c r="L45" s="128"/>
      <c r="M45" s="128"/>
      <c r="N45" s="128"/>
      <c r="O45" s="138"/>
      <c r="P45" s="10"/>
      <c r="Q45" s="10"/>
      <c r="R45" s="10"/>
      <c r="S45" s="10"/>
      <c r="T45" s="10"/>
      <c r="U45" s="12"/>
      <c r="V45" s="12"/>
      <c r="W45" s="12"/>
      <c r="X45" s="12"/>
    </row>
    <row r="46" spans="1:24" s="1" customFormat="1" ht="18.75">
      <c r="A46" s="140" t="s">
        <v>8</v>
      </c>
      <c r="B46" s="140"/>
      <c r="C46" s="50">
        <v>6073</v>
      </c>
      <c r="D46" s="46">
        <v>6050</v>
      </c>
      <c r="E46" s="46">
        <v>6050</v>
      </c>
      <c r="F46" s="49">
        <f>(C46+D46+E46)/3</f>
        <v>6057.666666666667</v>
      </c>
      <c r="G46" s="46"/>
      <c r="H46" s="46"/>
      <c r="I46" s="46"/>
      <c r="J46" s="44">
        <f>(G46+H46+I46)/3</f>
        <v>0</v>
      </c>
      <c r="K46" s="46"/>
      <c r="L46" s="46"/>
      <c r="M46" s="46"/>
      <c r="N46" s="44">
        <f>(K46+L46+M46)/3</f>
        <v>0</v>
      </c>
      <c r="O46" s="44">
        <f>F46</f>
        <v>6057.666666666667</v>
      </c>
      <c r="P46" s="10"/>
      <c r="Q46" s="10"/>
      <c r="R46" s="10"/>
      <c r="S46" s="10"/>
      <c r="T46" s="10"/>
      <c r="U46" s="12"/>
      <c r="V46" s="12"/>
      <c r="W46" s="12"/>
      <c r="X46" s="12"/>
    </row>
    <row r="47" spans="1:24" s="1" customFormat="1" ht="18.75">
      <c r="A47" s="140" t="s">
        <v>9</v>
      </c>
      <c r="B47" s="140"/>
      <c r="C47" s="46"/>
      <c r="D47" s="46"/>
      <c r="E47" s="46"/>
      <c r="F47" s="49">
        <f>F46*25</f>
        <v>151441.6666666667</v>
      </c>
      <c r="G47" s="46"/>
      <c r="H47" s="46"/>
      <c r="I47" s="46"/>
      <c r="J47" s="44">
        <f>J46*3</f>
        <v>0</v>
      </c>
      <c r="K47" s="46"/>
      <c r="L47" s="46"/>
      <c r="M47" s="46"/>
      <c r="N47" s="44">
        <f>N46*3</f>
        <v>0</v>
      </c>
      <c r="O47" s="46">
        <f>O46*C43</f>
        <v>30288.333333333336</v>
      </c>
      <c r="P47" s="10"/>
      <c r="Q47" s="10"/>
      <c r="R47" s="10"/>
      <c r="S47" s="10"/>
      <c r="T47" s="10"/>
      <c r="U47" s="12"/>
      <c r="V47" s="12"/>
      <c r="W47" s="12"/>
      <c r="X47" s="12"/>
    </row>
    <row r="48" spans="1:15" ht="18.75">
      <c r="A48" s="128" t="s">
        <v>17</v>
      </c>
      <c r="B48" s="128"/>
      <c r="C48" s="128" t="s">
        <v>16</v>
      </c>
      <c r="D48" s="128"/>
      <c r="E48" s="128" t="s">
        <v>15</v>
      </c>
      <c r="F48" s="128"/>
      <c r="G48" s="128"/>
      <c r="H48" s="43"/>
      <c r="I48" s="43"/>
      <c r="J48" s="37"/>
      <c r="K48" s="37"/>
      <c r="L48" s="37"/>
      <c r="M48" s="37"/>
      <c r="N48" s="37"/>
      <c r="O48" s="48"/>
    </row>
    <row r="49" spans="1:15" ht="18.75">
      <c r="A49" s="128"/>
      <c r="B49" s="128"/>
      <c r="C49" s="128"/>
      <c r="D49" s="128"/>
      <c r="E49" s="128"/>
      <c r="F49" s="128"/>
      <c r="G49" s="128"/>
      <c r="H49" s="43"/>
      <c r="I49" s="43"/>
      <c r="J49" s="37"/>
      <c r="K49" s="37"/>
      <c r="L49" s="37"/>
      <c r="M49" s="37"/>
      <c r="N49" s="37"/>
      <c r="O49" s="137" t="s">
        <v>6</v>
      </c>
    </row>
    <row r="50" spans="1:15" ht="18.75">
      <c r="A50" s="129">
        <v>1</v>
      </c>
      <c r="B50" s="130"/>
      <c r="C50" s="131" t="s">
        <v>41</v>
      </c>
      <c r="D50" s="131"/>
      <c r="E50" s="124" t="s">
        <v>49</v>
      </c>
      <c r="F50" s="126"/>
      <c r="G50" s="127"/>
      <c r="H50" s="47"/>
      <c r="I50" s="47"/>
      <c r="J50" s="37"/>
      <c r="K50" s="37"/>
      <c r="L50" s="37"/>
      <c r="M50" s="37"/>
      <c r="N50" s="37"/>
      <c r="O50" s="138"/>
    </row>
    <row r="51" spans="1:15" ht="18.75">
      <c r="A51" s="123">
        <v>2</v>
      </c>
      <c r="B51" s="123"/>
      <c r="C51" s="124" t="s">
        <v>48</v>
      </c>
      <c r="D51" s="125"/>
      <c r="E51" s="124" t="s">
        <v>47</v>
      </c>
      <c r="F51" s="156"/>
      <c r="G51" s="125"/>
      <c r="H51" s="47"/>
      <c r="I51" s="47"/>
      <c r="J51" s="37"/>
      <c r="K51" s="37"/>
      <c r="L51" s="37"/>
      <c r="M51" s="37"/>
      <c r="N51" s="37"/>
      <c r="O51" s="44" t="e">
        <f>#REF!</f>
        <v>#REF!</v>
      </c>
    </row>
    <row r="52" spans="1:15" ht="18.75">
      <c r="A52" s="123">
        <v>3</v>
      </c>
      <c r="B52" s="123"/>
      <c r="C52" s="124" t="s">
        <v>46</v>
      </c>
      <c r="D52" s="125"/>
      <c r="E52" s="124" t="s">
        <v>45</v>
      </c>
      <c r="F52" s="126"/>
      <c r="G52" s="127"/>
      <c r="H52" s="47"/>
      <c r="I52" s="47"/>
      <c r="J52" s="37"/>
      <c r="K52" s="37"/>
      <c r="L52" s="37"/>
      <c r="M52" s="37"/>
      <c r="N52" s="37"/>
      <c r="O52" s="46" t="e">
        <f>O51*#REF!</f>
        <v>#REF!</v>
      </c>
    </row>
    <row r="53" spans="1:15" ht="18.75">
      <c r="A53" s="39"/>
      <c r="B53" s="39"/>
      <c r="C53" s="4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4" t="e">
        <f>O52</f>
        <v>#REF!</v>
      </c>
    </row>
    <row r="54" spans="1:15" ht="18.75" customHeight="1">
      <c r="A54" s="139" t="s">
        <v>1</v>
      </c>
      <c r="B54" s="139"/>
      <c r="C54" s="139" t="s">
        <v>2</v>
      </c>
      <c r="D54" s="139"/>
      <c r="E54" s="139"/>
      <c r="F54" s="139" t="s">
        <v>3</v>
      </c>
      <c r="G54" s="139" t="s">
        <v>4</v>
      </c>
      <c r="H54" s="139"/>
      <c r="I54" s="139"/>
      <c r="J54" s="139" t="s">
        <v>3</v>
      </c>
      <c r="K54" s="147" t="s">
        <v>4</v>
      </c>
      <c r="L54" s="147"/>
      <c r="M54" s="147"/>
      <c r="N54" s="139" t="s">
        <v>3</v>
      </c>
      <c r="O54" s="149" t="s">
        <v>5</v>
      </c>
    </row>
    <row r="55" spans="1:15" ht="15" customHeight="1">
      <c r="A55" s="139"/>
      <c r="B55" s="139"/>
      <c r="C55" s="128">
        <v>1</v>
      </c>
      <c r="D55" s="128">
        <v>2</v>
      </c>
      <c r="E55" s="128">
        <v>3</v>
      </c>
      <c r="F55" s="139"/>
      <c r="G55" s="139">
        <v>1</v>
      </c>
      <c r="H55" s="139">
        <v>2</v>
      </c>
      <c r="I55" s="139">
        <v>3</v>
      </c>
      <c r="J55" s="139"/>
      <c r="K55" s="139">
        <v>1</v>
      </c>
      <c r="L55" s="139">
        <v>2</v>
      </c>
      <c r="M55" s="139">
        <v>3</v>
      </c>
      <c r="N55" s="139"/>
      <c r="O55" s="149"/>
    </row>
    <row r="56" spans="1:15" ht="15" customHeight="1">
      <c r="A56" s="139"/>
      <c r="B56" s="139"/>
      <c r="C56" s="128"/>
      <c r="D56" s="128"/>
      <c r="E56" s="128"/>
      <c r="F56" s="139"/>
      <c r="G56" s="139"/>
      <c r="H56" s="139"/>
      <c r="I56" s="139"/>
      <c r="J56" s="139"/>
      <c r="K56" s="139"/>
      <c r="L56" s="139"/>
      <c r="M56" s="139"/>
      <c r="N56" s="139"/>
      <c r="O56" s="149"/>
    </row>
    <row r="57" spans="1:15" ht="15" customHeight="1">
      <c r="A57" s="140" t="s">
        <v>13</v>
      </c>
      <c r="B57" s="140"/>
      <c r="C57" s="141" t="s">
        <v>44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139" t="s">
        <v>6</v>
      </c>
    </row>
    <row r="58" spans="1:15" ht="177.75" customHeight="1">
      <c r="A58" s="140"/>
      <c r="B58" s="140"/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6"/>
      <c r="O58" s="139"/>
    </row>
    <row r="59" spans="1:15" ht="18.75" customHeight="1">
      <c r="A59" s="140" t="s">
        <v>7</v>
      </c>
      <c r="B59" s="140"/>
      <c r="C59" s="150">
        <v>5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48"/>
    </row>
    <row r="60" spans="1:15" ht="15" customHeight="1">
      <c r="A60" s="151" t="s">
        <v>12</v>
      </c>
      <c r="B60" s="151"/>
      <c r="C60" s="152" t="s">
        <v>43</v>
      </c>
      <c r="D60" s="152" t="s">
        <v>43</v>
      </c>
      <c r="E60" s="153" t="s">
        <v>42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37" t="s">
        <v>6</v>
      </c>
    </row>
    <row r="61" spans="1:15" ht="15" customHeight="1">
      <c r="A61" s="151"/>
      <c r="B61" s="151"/>
      <c r="C61" s="152"/>
      <c r="D61" s="152"/>
      <c r="E61" s="152"/>
      <c r="F61" s="128"/>
      <c r="G61" s="128"/>
      <c r="H61" s="128"/>
      <c r="I61" s="128"/>
      <c r="J61" s="128"/>
      <c r="K61" s="128"/>
      <c r="L61" s="128"/>
      <c r="M61" s="128"/>
      <c r="N61" s="128"/>
      <c r="O61" s="138"/>
    </row>
    <row r="62" spans="1:15" ht="18.75" customHeight="1">
      <c r="A62" s="140" t="s">
        <v>8</v>
      </c>
      <c r="B62" s="140"/>
      <c r="C62" s="50">
        <v>4527</v>
      </c>
      <c r="D62" s="46">
        <v>4900</v>
      </c>
      <c r="E62" s="46">
        <v>5900</v>
      </c>
      <c r="F62" s="49">
        <f>(C62+D62+E62)/3</f>
        <v>5109</v>
      </c>
      <c r="G62" s="46"/>
      <c r="H62" s="46"/>
      <c r="I62" s="46"/>
      <c r="J62" s="44">
        <f>(G62+H62+I62)/3</f>
        <v>0</v>
      </c>
      <c r="K62" s="46"/>
      <c r="L62" s="46"/>
      <c r="M62" s="46"/>
      <c r="N62" s="44">
        <f>(K62+L62+M62)/3</f>
        <v>0</v>
      </c>
      <c r="O62" s="44">
        <f>F62</f>
        <v>5109</v>
      </c>
    </row>
    <row r="63" spans="1:15" ht="18.75">
      <c r="A63" s="140" t="s">
        <v>9</v>
      </c>
      <c r="B63" s="140"/>
      <c r="C63" s="46"/>
      <c r="D63" s="46"/>
      <c r="E63" s="46"/>
      <c r="F63" s="49">
        <f>F62*25</f>
        <v>127725</v>
      </c>
      <c r="G63" s="46"/>
      <c r="H63" s="46"/>
      <c r="I63" s="46"/>
      <c r="J63" s="44">
        <f>J62*3</f>
        <v>0</v>
      </c>
      <c r="K63" s="46"/>
      <c r="L63" s="46"/>
      <c r="M63" s="46"/>
      <c r="N63" s="44">
        <f>N62*3</f>
        <v>0</v>
      </c>
      <c r="O63" s="46">
        <f>O62*C59</f>
        <v>25545</v>
      </c>
    </row>
    <row r="64" spans="1:15" ht="18.75">
      <c r="A64" s="128" t="s">
        <v>17</v>
      </c>
      <c r="B64" s="128"/>
      <c r="C64" s="128" t="s">
        <v>16</v>
      </c>
      <c r="D64" s="128"/>
      <c r="E64" s="128" t="s">
        <v>15</v>
      </c>
      <c r="F64" s="128"/>
      <c r="G64" s="128"/>
      <c r="H64" s="43"/>
      <c r="I64" s="43"/>
      <c r="J64" s="37"/>
      <c r="K64" s="37"/>
      <c r="L64" s="37"/>
      <c r="M64" s="37"/>
      <c r="N64" s="37"/>
      <c r="O64" s="48"/>
    </row>
    <row r="65" spans="1:15" ht="18.75">
      <c r="A65" s="128"/>
      <c r="B65" s="128"/>
      <c r="C65" s="128"/>
      <c r="D65" s="128"/>
      <c r="E65" s="128"/>
      <c r="F65" s="128"/>
      <c r="G65" s="128"/>
      <c r="H65" s="43"/>
      <c r="I65" s="43"/>
      <c r="J65" s="37"/>
      <c r="K65" s="37"/>
      <c r="L65" s="37"/>
      <c r="M65" s="37"/>
      <c r="N65" s="37"/>
      <c r="O65" s="137" t="s">
        <v>6</v>
      </c>
    </row>
    <row r="66" spans="1:15" ht="18.75">
      <c r="A66" s="129">
        <v>1</v>
      </c>
      <c r="B66" s="130"/>
      <c r="C66" s="131" t="s">
        <v>41</v>
      </c>
      <c r="D66" s="131"/>
      <c r="E66" s="124" t="s">
        <v>40</v>
      </c>
      <c r="F66" s="126"/>
      <c r="G66" s="127"/>
      <c r="H66" s="47"/>
      <c r="I66" s="47"/>
      <c r="J66" s="37"/>
      <c r="K66" s="37"/>
      <c r="L66" s="37"/>
      <c r="M66" s="37"/>
      <c r="N66" s="37"/>
      <c r="O66" s="138"/>
    </row>
    <row r="67" spans="1:15" ht="18.75">
      <c r="A67" s="123">
        <v>2</v>
      </c>
      <c r="B67" s="123"/>
      <c r="C67" s="124" t="s">
        <v>39</v>
      </c>
      <c r="D67" s="125"/>
      <c r="E67" s="124" t="s">
        <v>38</v>
      </c>
      <c r="F67" s="156"/>
      <c r="G67" s="125"/>
      <c r="H67" s="47"/>
      <c r="I67" s="47"/>
      <c r="J67" s="37"/>
      <c r="K67" s="37"/>
      <c r="L67" s="37"/>
      <c r="M67" s="37"/>
      <c r="N67" s="37"/>
      <c r="O67" s="44" t="e">
        <f>#REF!</f>
        <v>#REF!</v>
      </c>
    </row>
    <row r="68" spans="1:15" ht="18.75">
      <c r="A68" s="123">
        <v>3</v>
      </c>
      <c r="B68" s="123"/>
      <c r="C68" s="124" t="s">
        <v>37</v>
      </c>
      <c r="D68" s="125"/>
      <c r="E68" s="124" t="s">
        <v>36</v>
      </c>
      <c r="F68" s="126"/>
      <c r="G68" s="127"/>
      <c r="H68" s="47"/>
      <c r="I68" s="47"/>
      <c r="J68" s="37"/>
      <c r="K68" s="37"/>
      <c r="L68" s="37"/>
      <c r="M68" s="37"/>
      <c r="N68" s="37"/>
      <c r="O68" s="46" t="e">
        <f>O67*#REF!</f>
        <v>#REF!</v>
      </c>
    </row>
    <row r="69" spans="1:15" ht="18.75">
      <c r="A69" s="46"/>
      <c r="B69" s="39"/>
      <c r="C69" s="4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4" t="e">
        <f>O37</f>
        <v>#REF!</v>
      </c>
    </row>
    <row r="70" spans="1:15" ht="18.75">
      <c r="A70" s="139" t="s">
        <v>1</v>
      </c>
      <c r="B70" s="139"/>
      <c r="C70" s="139" t="s">
        <v>2</v>
      </c>
      <c r="D70" s="139"/>
      <c r="E70" s="139"/>
      <c r="F70" s="139" t="s">
        <v>3</v>
      </c>
      <c r="G70" s="139" t="s">
        <v>4</v>
      </c>
      <c r="H70" s="139"/>
      <c r="I70" s="139"/>
      <c r="J70" s="139" t="s">
        <v>3</v>
      </c>
      <c r="K70" s="147" t="s">
        <v>4</v>
      </c>
      <c r="L70" s="147"/>
      <c r="M70" s="147"/>
      <c r="N70" s="139" t="s">
        <v>3</v>
      </c>
      <c r="O70" s="149" t="s">
        <v>5</v>
      </c>
    </row>
    <row r="71" spans="1:15" ht="15">
      <c r="A71" s="139"/>
      <c r="B71" s="139"/>
      <c r="C71" s="128">
        <v>1</v>
      </c>
      <c r="D71" s="128">
        <v>2</v>
      </c>
      <c r="E71" s="128">
        <v>3</v>
      </c>
      <c r="F71" s="139"/>
      <c r="G71" s="139">
        <v>1</v>
      </c>
      <c r="H71" s="139">
        <v>2</v>
      </c>
      <c r="I71" s="139">
        <v>3</v>
      </c>
      <c r="J71" s="139"/>
      <c r="K71" s="139">
        <v>1</v>
      </c>
      <c r="L71" s="139">
        <v>2</v>
      </c>
      <c r="M71" s="139">
        <v>3</v>
      </c>
      <c r="N71" s="139"/>
      <c r="O71" s="149"/>
    </row>
    <row r="72" spans="1:15" ht="15">
      <c r="A72" s="139"/>
      <c r="B72" s="139"/>
      <c r="C72" s="128"/>
      <c r="D72" s="128"/>
      <c r="E72" s="128"/>
      <c r="F72" s="139"/>
      <c r="G72" s="139"/>
      <c r="H72" s="139"/>
      <c r="I72" s="139"/>
      <c r="J72" s="139"/>
      <c r="K72" s="139"/>
      <c r="L72" s="139"/>
      <c r="M72" s="139"/>
      <c r="N72" s="139"/>
      <c r="O72" s="149"/>
    </row>
    <row r="73" spans="1:15" ht="15">
      <c r="A73" s="140" t="s">
        <v>13</v>
      </c>
      <c r="B73" s="140"/>
      <c r="C73" s="157" t="s">
        <v>73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9"/>
      <c r="O73" s="139" t="s">
        <v>6</v>
      </c>
    </row>
    <row r="74" spans="1:15" ht="214.5" customHeight="1">
      <c r="A74" s="140"/>
      <c r="B74" s="140"/>
      <c r="C74" s="160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O74" s="139"/>
    </row>
    <row r="75" spans="1:15" ht="18.75">
      <c r="A75" s="140" t="s">
        <v>7</v>
      </c>
      <c r="B75" s="140"/>
      <c r="C75" s="150">
        <v>5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48"/>
    </row>
    <row r="76" spans="1:15" ht="15">
      <c r="A76" s="151" t="s">
        <v>12</v>
      </c>
      <c r="B76" s="151"/>
      <c r="C76" s="152" t="s">
        <v>35</v>
      </c>
      <c r="D76" s="152" t="s">
        <v>34</v>
      </c>
      <c r="E76" s="153" t="s">
        <v>33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37" t="s">
        <v>6</v>
      </c>
    </row>
    <row r="77" spans="1:15" ht="15">
      <c r="A77" s="151"/>
      <c r="B77" s="151"/>
      <c r="C77" s="152"/>
      <c r="D77" s="152"/>
      <c r="E77" s="152"/>
      <c r="F77" s="128"/>
      <c r="G77" s="128"/>
      <c r="H77" s="128"/>
      <c r="I77" s="128"/>
      <c r="J77" s="128"/>
      <c r="K77" s="128"/>
      <c r="L77" s="128"/>
      <c r="M77" s="128"/>
      <c r="N77" s="128"/>
      <c r="O77" s="138"/>
    </row>
    <row r="78" spans="1:15" ht="18.75">
      <c r="A78" s="140" t="s">
        <v>8</v>
      </c>
      <c r="B78" s="140"/>
      <c r="C78" s="50">
        <v>5000</v>
      </c>
      <c r="D78" s="46">
        <v>5050</v>
      </c>
      <c r="E78" s="46">
        <v>5338</v>
      </c>
      <c r="F78" s="49">
        <f>(C78+D78+E78)/3</f>
        <v>5129.333333333333</v>
      </c>
      <c r="G78" s="46"/>
      <c r="H78" s="46"/>
      <c r="I78" s="46"/>
      <c r="J78" s="44">
        <f>(G78+H78+I78)/3</f>
        <v>0</v>
      </c>
      <c r="K78" s="46"/>
      <c r="L78" s="46"/>
      <c r="M78" s="46"/>
      <c r="N78" s="44">
        <f>(K78+L78+M78)/3</f>
        <v>0</v>
      </c>
      <c r="O78" s="44">
        <f>F78</f>
        <v>5129.333333333333</v>
      </c>
    </row>
    <row r="79" spans="1:15" ht="18.75">
      <c r="A79" s="140" t="s">
        <v>9</v>
      </c>
      <c r="B79" s="140"/>
      <c r="C79" s="46"/>
      <c r="D79" s="46"/>
      <c r="E79" s="46"/>
      <c r="F79" s="49">
        <f>F78*25</f>
        <v>128233.33333333333</v>
      </c>
      <c r="G79" s="46"/>
      <c r="H79" s="46"/>
      <c r="I79" s="46"/>
      <c r="J79" s="44">
        <f>J78*3</f>
        <v>0</v>
      </c>
      <c r="K79" s="46"/>
      <c r="L79" s="46"/>
      <c r="M79" s="46"/>
      <c r="N79" s="44">
        <f>N78*3</f>
        <v>0</v>
      </c>
      <c r="O79" s="46">
        <f>O78*C75</f>
        <v>25646.666666666664</v>
      </c>
    </row>
    <row r="80" spans="1:15" ht="18.75">
      <c r="A80" s="128" t="s">
        <v>17</v>
      </c>
      <c r="B80" s="128"/>
      <c r="C80" s="128" t="s">
        <v>16</v>
      </c>
      <c r="D80" s="128"/>
      <c r="E80" s="128" t="s">
        <v>15</v>
      </c>
      <c r="F80" s="128"/>
      <c r="G80" s="128"/>
      <c r="H80" s="43"/>
      <c r="I80" s="43"/>
      <c r="J80" s="37"/>
      <c r="K80" s="37"/>
      <c r="L80" s="37"/>
      <c r="M80" s="37"/>
      <c r="N80" s="37"/>
      <c r="O80" s="48"/>
    </row>
    <row r="81" spans="1:15" ht="18.75">
      <c r="A81" s="128"/>
      <c r="B81" s="128"/>
      <c r="C81" s="128"/>
      <c r="D81" s="128"/>
      <c r="E81" s="128"/>
      <c r="F81" s="128"/>
      <c r="G81" s="128"/>
      <c r="H81" s="43"/>
      <c r="I81" s="43"/>
      <c r="J81" s="37"/>
      <c r="K81" s="37"/>
      <c r="L81" s="37"/>
      <c r="M81" s="37"/>
      <c r="N81" s="37"/>
      <c r="O81" s="137" t="s">
        <v>6</v>
      </c>
    </row>
    <row r="82" spans="1:15" ht="18.75">
      <c r="A82" s="129">
        <v>1</v>
      </c>
      <c r="B82" s="130"/>
      <c r="C82" s="131" t="s">
        <v>32</v>
      </c>
      <c r="D82" s="131"/>
      <c r="E82" s="124" t="s">
        <v>31</v>
      </c>
      <c r="F82" s="126"/>
      <c r="G82" s="127"/>
      <c r="H82" s="47"/>
      <c r="I82" s="47"/>
      <c r="J82" s="37"/>
      <c r="K82" s="37"/>
      <c r="L82" s="37"/>
      <c r="M82" s="37"/>
      <c r="N82" s="37"/>
      <c r="O82" s="138"/>
    </row>
    <row r="83" spans="1:15" ht="18.75">
      <c r="A83" s="123">
        <v>2</v>
      </c>
      <c r="B83" s="123"/>
      <c r="C83" s="124" t="s">
        <v>30</v>
      </c>
      <c r="D83" s="125"/>
      <c r="E83" s="124" t="s">
        <v>29</v>
      </c>
      <c r="F83" s="156"/>
      <c r="G83" s="125"/>
      <c r="H83" s="47"/>
      <c r="I83" s="47"/>
      <c r="J83" s="37"/>
      <c r="K83" s="37"/>
      <c r="L83" s="37"/>
      <c r="M83" s="37"/>
      <c r="N83" s="37"/>
      <c r="O83" s="44" t="e">
        <f>#REF!</f>
        <v>#REF!</v>
      </c>
    </row>
    <row r="84" spans="1:15" ht="18.75">
      <c r="A84" s="123">
        <v>3</v>
      </c>
      <c r="B84" s="123"/>
      <c r="C84" s="124" t="s">
        <v>28</v>
      </c>
      <c r="D84" s="125"/>
      <c r="E84" s="124" t="s">
        <v>27</v>
      </c>
      <c r="F84" s="126"/>
      <c r="G84" s="127"/>
      <c r="H84" s="47"/>
      <c r="I84" s="47"/>
      <c r="J84" s="37"/>
      <c r="K84" s="37"/>
      <c r="L84" s="37"/>
      <c r="M84" s="37"/>
      <c r="N84" s="37"/>
      <c r="O84" s="46" t="e">
        <f>O83*#REF!</f>
        <v>#REF!</v>
      </c>
    </row>
    <row r="85" spans="1:15" ht="18.75">
      <c r="A85" s="46"/>
      <c r="B85" s="39"/>
      <c r="C85" s="4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4" t="e">
        <f>O53</f>
        <v>#REF!</v>
      </c>
    </row>
    <row r="86" spans="1:15" ht="18.75">
      <c r="A86" s="3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3"/>
    </row>
    <row r="87" spans="1:15" ht="18.75">
      <c r="A87" s="40" t="s">
        <v>24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</row>
    <row r="88" spans="1:15" ht="18.75">
      <c r="A88" s="3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2"/>
    </row>
    <row r="89" spans="1:15" ht="18.75">
      <c r="A89" s="41" t="s">
        <v>26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</row>
    <row r="90" spans="1:14" ht="18.75">
      <c r="A90" s="40" t="s">
        <v>21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5" t="s">
        <v>25</v>
      </c>
      <c r="N90" s="36"/>
    </row>
    <row r="91" spans="1:15" ht="18.75">
      <c r="A91" s="39"/>
      <c r="B91" s="36"/>
      <c r="C91" s="39"/>
      <c r="D91" s="39"/>
      <c r="E91" s="39"/>
      <c r="F91" s="39"/>
      <c r="G91" s="36"/>
      <c r="H91" s="36"/>
      <c r="I91" s="36"/>
      <c r="J91" s="36"/>
      <c r="K91" s="36"/>
      <c r="L91" s="36"/>
      <c r="M91" s="36"/>
      <c r="N91" s="36"/>
      <c r="O91" s="37"/>
    </row>
    <row r="92" spans="1:15" ht="18.75">
      <c r="A92" s="38"/>
      <c r="G92" s="1"/>
      <c r="H92" s="1"/>
      <c r="I92" s="1"/>
      <c r="J92" s="1"/>
      <c r="K92" s="1"/>
      <c r="L92" s="1"/>
      <c r="M92" s="1"/>
      <c r="N92" s="1"/>
      <c r="O92" s="37"/>
    </row>
    <row r="93" spans="7:15" ht="18.75">
      <c r="G93" s="1"/>
      <c r="H93" s="1"/>
      <c r="I93" s="1"/>
      <c r="J93" s="1"/>
      <c r="K93" s="1"/>
      <c r="L93" s="1"/>
      <c r="M93" s="1"/>
      <c r="N93" s="1"/>
      <c r="O93" s="37"/>
    </row>
    <row r="94" spans="3:15" ht="18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7"/>
    </row>
    <row r="95" spans="4:15" ht="18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6"/>
    </row>
    <row r="96" spans="1:15" ht="18.75">
      <c r="A96" s="2"/>
      <c r="O96" s="36"/>
    </row>
    <row r="97" spans="1:15" ht="18.75">
      <c r="A97" s="1"/>
      <c r="O97" s="36"/>
    </row>
    <row r="98" spans="1:15" ht="18.75">
      <c r="A98" s="1"/>
      <c r="O98" s="36"/>
    </row>
    <row r="99" spans="1:15" ht="18.75">
      <c r="A99" s="2"/>
      <c r="O99" s="36"/>
    </row>
    <row r="100" spans="1:15" ht="18.75">
      <c r="A100" s="1"/>
      <c r="O100" s="36"/>
    </row>
    <row r="101" spans="1:15" ht="15">
      <c r="A101" s="1"/>
      <c r="O101" s="1"/>
    </row>
    <row r="102" spans="1:15" ht="15">
      <c r="A102" s="1"/>
      <c r="O102" s="1"/>
    </row>
    <row r="103" spans="1:15" ht="15">
      <c r="A103" s="1"/>
      <c r="O103" s="1"/>
    </row>
    <row r="104" spans="1:15" ht="15">
      <c r="A104" s="1"/>
      <c r="O104" s="1"/>
    </row>
  </sheetData>
  <sheetProtection/>
  <mergeCells count="258">
    <mergeCell ref="C82:D82"/>
    <mergeCell ref="E82:G82"/>
    <mergeCell ref="A83:B83"/>
    <mergeCell ref="C83:D83"/>
    <mergeCell ref="E83:G83"/>
    <mergeCell ref="A84:B84"/>
    <mergeCell ref="C84:D84"/>
    <mergeCell ref="E84:G84"/>
    <mergeCell ref="M76:M77"/>
    <mergeCell ref="N76:N77"/>
    <mergeCell ref="O76:O77"/>
    <mergeCell ref="A78:B78"/>
    <mergeCell ref="A79:B79"/>
    <mergeCell ref="A80:B81"/>
    <mergeCell ref="C80:D81"/>
    <mergeCell ref="E80:G81"/>
    <mergeCell ref="O81:O82"/>
    <mergeCell ref="A82:B82"/>
    <mergeCell ref="G76:G77"/>
    <mergeCell ref="H76:H77"/>
    <mergeCell ref="I76:I77"/>
    <mergeCell ref="J76:J77"/>
    <mergeCell ref="K76:K77"/>
    <mergeCell ref="L76:L77"/>
    <mergeCell ref="A73:B74"/>
    <mergeCell ref="C73:N74"/>
    <mergeCell ref="O73:O74"/>
    <mergeCell ref="A75:B75"/>
    <mergeCell ref="C75:N75"/>
    <mergeCell ref="A76:B77"/>
    <mergeCell ref="C76:C77"/>
    <mergeCell ref="D76:D77"/>
    <mergeCell ref="E76:E77"/>
    <mergeCell ref="F76:F77"/>
    <mergeCell ref="N70:N72"/>
    <mergeCell ref="O70:O72"/>
    <mergeCell ref="C71:C72"/>
    <mergeCell ref="D71:D72"/>
    <mergeCell ref="E71:E72"/>
    <mergeCell ref="G71:G72"/>
    <mergeCell ref="H71:H72"/>
    <mergeCell ref="I71:I72"/>
    <mergeCell ref="K71:K72"/>
    <mergeCell ref="L71:L72"/>
    <mergeCell ref="A70:B72"/>
    <mergeCell ref="C70:E70"/>
    <mergeCell ref="F70:F72"/>
    <mergeCell ref="G70:I70"/>
    <mergeCell ref="J70:J72"/>
    <mergeCell ref="K70:M70"/>
    <mergeCell ref="M71:M72"/>
    <mergeCell ref="C66:D66"/>
    <mergeCell ref="E66:G66"/>
    <mergeCell ref="A67:B67"/>
    <mergeCell ref="C67:D67"/>
    <mergeCell ref="E67:G67"/>
    <mergeCell ref="A68:B68"/>
    <mergeCell ref="C68:D68"/>
    <mergeCell ref="E68:G68"/>
    <mergeCell ref="M60:M61"/>
    <mergeCell ref="N60:N61"/>
    <mergeCell ref="O60:O61"/>
    <mergeCell ref="A62:B62"/>
    <mergeCell ref="A63:B63"/>
    <mergeCell ref="A64:B65"/>
    <mergeCell ref="C64:D65"/>
    <mergeCell ref="E64:G65"/>
    <mergeCell ref="O65:O66"/>
    <mergeCell ref="A66:B66"/>
    <mergeCell ref="G60:G61"/>
    <mergeCell ref="H60:H61"/>
    <mergeCell ref="I60:I61"/>
    <mergeCell ref="J60:J61"/>
    <mergeCell ref="K60:K61"/>
    <mergeCell ref="L60:L61"/>
    <mergeCell ref="A57:B58"/>
    <mergeCell ref="C57:N58"/>
    <mergeCell ref="O57:O58"/>
    <mergeCell ref="A59:B59"/>
    <mergeCell ref="C59:N59"/>
    <mergeCell ref="A60:B61"/>
    <mergeCell ref="C60:C61"/>
    <mergeCell ref="D60:D61"/>
    <mergeCell ref="E60:E61"/>
    <mergeCell ref="F60:F61"/>
    <mergeCell ref="N54:N56"/>
    <mergeCell ref="O54:O56"/>
    <mergeCell ref="C55:C56"/>
    <mergeCell ref="D55:D56"/>
    <mergeCell ref="E55:E56"/>
    <mergeCell ref="G55:G56"/>
    <mergeCell ref="H55:H56"/>
    <mergeCell ref="I55:I56"/>
    <mergeCell ref="K55:K56"/>
    <mergeCell ref="L55:L56"/>
    <mergeCell ref="A54:B56"/>
    <mergeCell ref="C54:E54"/>
    <mergeCell ref="F54:F56"/>
    <mergeCell ref="G54:I54"/>
    <mergeCell ref="J54:J56"/>
    <mergeCell ref="K54:M54"/>
    <mergeCell ref="M55:M56"/>
    <mergeCell ref="C50:D50"/>
    <mergeCell ref="E50:G50"/>
    <mergeCell ref="A51:B51"/>
    <mergeCell ref="C51:D51"/>
    <mergeCell ref="E51:G51"/>
    <mergeCell ref="A52:B52"/>
    <mergeCell ref="C52:D52"/>
    <mergeCell ref="E52:G52"/>
    <mergeCell ref="M44:M45"/>
    <mergeCell ref="N44:N45"/>
    <mergeCell ref="O44:O45"/>
    <mergeCell ref="A46:B46"/>
    <mergeCell ref="A47:B47"/>
    <mergeCell ref="A48:B49"/>
    <mergeCell ref="C48:D49"/>
    <mergeCell ref="E48:G49"/>
    <mergeCell ref="O49:O50"/>
    <mergeCell ref="A50:B50"/>
    <mergeCell ref="G44:G45"/>
    <mergeCell ref="H44:H45"/>
    <mergeCell ref="I44:I45"/>
    <mergeCell ref="J44:J45"/>
    <mergeCell ref="K44:K45"/>
    <mergeCell ref="L44:L45"/>
    <mergeCell ref="A41:B42"/>
    <mergeCell ref="C41:N42"/>
    <mergeCell ref="O41:O42"/>
    <mergeCell ref="A43:B43"/>
    <mergeCell ref="C43:N43"/>
    <mergeCell ref="A44:B45"/>
    <mergeCell ref="C44:C45"/>
    <mergeCell ref="D44:D45"/>
    <mergeCell ref="E44:E45"/>
    <mergeCell ref="F44:F45"/>
    <mergeCell ref="N38:N40"/>
    <mergeCell ref="O38:O40"/>
    <mergeCell ref="C39:C40"/>
    <mergeCell ref="D39:D40"/>
    <mergeCell ref="E39:E40"/>
    <mergeCell ref="G39:G40"/>
    <mergeCell ref="H39:H40"/>
    <mergeCell ref="I39:I40"/>
    <mergeCell ref="K39:K40"/>
    <mergeCell ref="L39:L40"/>
    <mergeCell ref="A38:B40"/>
    <mergeCell ref="C38:E38"/>
    <mergeCell ref="F38:F40"/>
    <mergeCell ref="G38:I38"/>
    <mergeCell ref="J38:J40"/>
    <mergeCell ref="K38:M38"/>
    <mergeCell ref="M39:M40"/>
    <mergeCell ref="C35:D35"/>
    <mergeCell ref="E35:G35"/>
    <mergeCell ref="A36:B36"/>
    <mergeCell ref="C36:D36"/>
    <mergeCell ref="E36:G36"/>
    <mergeCell ref="A37:B37"/>
    <mergeCell ref="C37:D37"/>
    <mergeCell ref="E37:G37"/>
    <mergeCell ref="M29:M30"/>
    <mergeCell ref="N29:N30"/>
    <mergeCell ref="O29:O30"/>
    <mergeCell ref="A31:B31"/>
    <mergeCell ref="A32:B32"/>
    <mergeCell ref="A33:B34"/>
    <mergeCell ref="C33:D34"/>
    <mergeCell ref="E33:G34"/>
    <mergeCell ref="O34:O35"/>
    <mergeCell ref="A35:B35"/>
    <mergeCell ref="G29:G30"/>
    <mergeCell ref="H29:H30"/>
    <mergeCell ref="I29:I30"/>
    <mergeCell ref="J29:J30"/>
    <mergeCell ref="K29:K30"/>
    <mergeCell ref="L29:L30"/>
    <mergeCell ref="A26:B27"/>
    <mergeCell ref="C26:N27"/>
    <mergeCell ref="O26:O27"/>
    <mergeCell ref="A28:B28"/>
    <mergeCell ref="C28:N28"/>
    <mergeCell ref="A29:B30"/>
    <mergeCell ref="C29:C30"/>
    <mergeCell ref="D29:D30"/>
    <mergeCell ref="E29:E30"/>
    <mergeCell ref="F29:F30"/>
    <mergeCell ref="N23:N25"/>
    <mergeCell ref="O23:O25"/>
    <mergeCell ref="C24:C25"/>
    <mergeCell ref="D24:D25"/>
    <mergeCell ref="E24:E25"/>
    <mergeCell ref="G24:G25"/>
    <mergeCell ref="H24:H25"/>
    <mergeCell ref="I24:I25"/>
    <mergeCell ref="K24:K25"/>
    <mergeCell ref="L24:L25"/>
    <mergeCell ref="A23:B25"/>
    <mergeCell ref="C23:E23"/>
    <mergeCell ref="F23:F25"/>
    <mergeCell ref="G23:I23"/>
    <mergeCell ref="J23:J25"/>
    <mergeCell ref="K23:M23"/>
    <mergeCell ref="M24:M25"/>
    <mergeCell ref="A15:B15"/>
    <mergeCell ref="A16:B16"/>
    <mergeCell ref="H13:H14"/>
    <mergeCell ref="I13:I14"/>
    <mergeCell ref="J13:J14"/>
    <mergeCell ref="K13:K14"/>
    <mergeCell ref="C12:N12"/>
    <mergeCell ref="A13:B14"/>
    <mergeCell ref="C13:C14"/>
    <mergeCell ref="D13:D14"/>
    <mergeCell ref="E13:E14"/>
    <mergeCell ref="O10:O11"/>
    <mergeCell ref="N13:N14"/>
    <mergeCell ref="O13:O14"/>
    <mergeCell ref="L13:L14"/>
    <mergeCell ref="M13:M14"/>
    <mergeCell ref="A2:O2"/>
    <mergeCell ref="A3:O3"/>
    <mergeCell ref="A7:B9"/>
    <mergeCell ref="C7:E7"/>
    <mergeCell ref="F7:F9"/>
    <mergeCell ref="G7:I7"/>
    <mergeCell ref="N7:N9"/>
    <mergeCell ref="O7:O9"/>
    <mergeCell ref="A17:B18"/>
    <mergeCell ref="V7:V9"/>
    <mergeCell ref="C8:C9"/>
    <mergeCell ref="D8:D9"/>
    <mergeCell ref="E8:E9"/>
    <mergeCell ref="G8:G9"/>
    <mergeCell ref="H8:H9"/>
    <mergeCell ref="L8:L9"/>
    <mergeCell ref="M8:M9"/>
    <mergeCell ref="A12:B12"/>
    <mergeCell ref="E20:G20"/>
    <mergeCell ref="O18:O19"/>
    <mergeCell ref="I8:I9"/>
    <mergeCell ref="K8:K9"/>
    <mergeCell ref="A10:B11"/>
    <mergeCell ref="C10:N11"/>
    <mergeCell ref="J7:J9"/>
    <mergeCell ref="K7:M7"/>
    <mergeCell ref="F13:F14"/>
    <mergeCell ref="G13:G14"/>
    <mergeCell ref="A21:B21"/>
    <mergeCell ref="C21:D21"/>
    <mergeCell ref="E21:G21"/>
    <mergeCell ref="C17:D18"/>
    <mergeCell ref="E17:G18"/>
    <mergeCell ref="A19:B19"/>
    <mergeCell ref="C19:D19"/>
    <mergeCell ref="E19:G19"/>
    <mergeCell ref="A20:B20"/>
    <mergeCell ref="C20:D20"/>
  </mergeCells>
  <hyperlinks>
    <hyperlink ref="M90" r:id="rId1" display="buhskola5@yandex.ru"/>
  </hyperlinks>
  <printOptions/>
  <pageMargins left="0.31496062992125984" right="0.11811023622047245" top="0.5511811023622047" bottom="0.35433070866141736" header="0" footer="0"/>
  <pageSetup horizontalDpi="180" verticalDpi="180" orientation="landscape" paperSize="9" scale="68" r:id="rId2"/>
  <rowBreaks count="2" manualBreakCount="2">
    <brk id="28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2011-03-11T19:25:00Z</cp:lastPrinted>
  <dcterms:created xsi:type="dcterms:W3CDTF">2006-09-28T05:33:49Z</dcterms:created>
  <dcterms:modified xsi:type="dcterms:W3CDTF">2012-04-09T03:17:30Z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